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940" windowHeight="8385" activeTab="0"/>
  </bookViews>
  <sheets>
    <sheet name="Лист1" sheetId="1" r:id="rId1"/>
  </sheets>
  <definedNames>
    <definedName name="_xlnm.Print_Area" localSheetId="0">'Лист1'!$A$1:$AC$119</definedName>
  </definedNames>
  <calcPr fullCalcOnLoad="1"/>
</workbook>
</file>

<file path=xl/sharedStrings.xml><?xml version="1.0" encoding="utf-8"?>
<sst xmlns="http://schemas.openxmlformats.org/spreadsheetml/2006/main" count="579" uniqueCount="442">
  <si>
    <t>Постановление Администрации Колпашевского района Томской области от 13.06.2012 №558 "О расходовании средств резервного фонда финансирования непредвиденных расходов Администрации Томской области"</t>
  </si>
  <si>
    <t xml:space="preserve">  
</t>
  </si>
  <si>
    <t>ст.9-13
ст.5</t>
  </si>
  <si>
    <t>11.09.2007
бессрочно
01.01.2008
бессрочно</t>
  </si>
  <si>
    <t xml:space="preserve">
</t>
  </si>
  <si>
    <t>Гл.3, ст.14</t>
  </si>
  <si>
    <t>06.10.2003
бессрочно</t>
  </si>
  <si>
    <t>Расходы на уличное освещение</t>
  </si>
  <si>
    <t>16.07.2012
23.12.2012</t>
  </si>
  <si>
    <t>25.06.2012 10.12.2012</t>
  </si>
  <si>
    <r>
      <t>Г</t>
    </r>
    <r>
      <rPr>
        <sz val="8"/>
        <color indexed="8"/>
        <rFont val="Arial"/>
        <family val="2"/>
      </rPr>
      <t>лава 3,        ст. 14, п.1, подп. 23</t>
    </r>
  </si>
  <si>
    <r>
      <t>Г</t>
    </r>
    <r>
      <rPr>
        <sz val="8"/>
        <color indexed="8"/>
        <rFont val="Arial"/>
        <family val="2"/>
      </rPr>
      <t>лава 3,        ст. 14, п.1, подп. 20</t>
    </r>
  </si>
  <si>
    <t>Подготовка генеральных планов, правил землепользования и застройки поселения</t>
  </si>
  <si>
    <t>Глава 3 
ст.14</t>
  </si>
  <si>
    <t>1. с.325, 326
2. ст.33</t>
  </si>
  <si>
    <t>1.Трудовой кодекс
2.Закон РФ от 19.02.1993 №4520-1 "О государственных гарантиях и компенсациях для лиц работающих и проживающих в районах Крайнего Севера и приравненных к ним местностях"</t>
  </si>
  <si>
    <t xml:space="preserve">
29.02.1993
бессрочно</t>
  </si>
  <si>
    <t>Закон Томской области от 14.05.2005 №78-ОЗ "О гарантиях и компенсациях за счет средств областного бюджета для лиц, проживающих в местностях приравненных к районам Крайнего Севера"</t>
  </si>
  <si>
    <t>ст.4</t>
  </si>
  <si>
    <t>01.01.2005
бессрочно</t>
  </si>
  <si>
    <t>Федеральный закон от 12.12.2002 №67-ФЗ "Об основных гарантиях избирательных прав и права на участие в референдуме граждан РФ"</t>
  </si>
  <si>
    <t>гл.4</t>
  </si>
  <si>
    <t>25.06.2002
бессрочно</t>
  </si>
  <si>
    <t>ч.1 ст.28, ч.7,8 ст.44
п.1</t>
  </si>
  <si>
    <t>29.01.2007
бессрочно
16.07.2012
23.12.2012</t>
  </si>
  <si>
    <t>Гл. 3, ст.14, п.1, подп. 5</t>
  </si>
  <si>
    <t>Гл. 3, ст.14</t>
  </si>
  <si>
    <t>Ст.6, 7
В целом</t>
  </si>
  <si>
    <t>Ст.2, ч.3, ст.3, абз.2, ч.2, ст.7, ч.2, ст.9, ч.3, ст.24, ч.6,7, ст.33</t>
  </si>
  <si>
    <r>
      <t xml:space="preserve">29.08.2005 бессрочно </t>
    </r>
    <r>
      <rPr>
        <sz val="10"/>
        <color indexed="8"/>
        <rFont val="Arial"/>
        <family val="2"/>
      </rPr>
      <t xml:space="preserve"> </t>
    </r>
  </si>
  <si>
    <t>Закон Томской области от 11.08.2005 
№132-ОЗ "О внесении изменений в закон Томской области "О библиотечном деле и обязательном экземпляре документов в омской области"</t>
  </si>
  <si>
    <t>Ст.10</t>
  </si>
  <si>
    <t>01.01.2008
бессрочно</t>
  </si>
  <si>
    <t>Закон Томской области от 13.06.2007 "112-ОЗ "О реализации государственной политике в сфере культуры и искусства на территории Томской области"</t>
  </si>
  <si>
    <r>
      <t>Г</t>
    </r>
    <r>
      <rPr>
        <sz val="8"/>
        <color indexed="8"/>
        <rFont val="Arial"/>
        <family val="2"/>
      </rPr>
      <t>л. 3, 
ст. 14, п.1, подп. 11</t>
    </r>
  </si>
  <si>
    <t>Гл. 3, 
ст. 14, п.1, подп. 12</t>
  </si>
  <si>
    <t>01.01.2011
бессрочно</t>
  </si>
  <si>
    <t>Постановление Администрации Томской области от 13.05.2010 № 94а "О Порядке предоставления из областного бюджета субсидий бюджетам муниципальных образований Томской области и их расходования"</t>
  </si>
  <si>
    <t>п.2 п.п.3, п.17</t>
  </si>
  <si>
    <t>13.05.2010
бессрочно</t>
  </si>
  <si>
    <t>Закон Томской области от 13.12.2006 №314-ОЗ "О предоставлении субсидий местным бюджетам на обеспечение условий для развития физической культуры и массового спорта"</t>
  </si>
  <si>
    <t>Ст.2</t>
  </si>
  <si>
    <t>01.01.2007
бессрочно</t>
  </si>
  <si>
    <t>01.01.2012
бессрочно</t>
  </si>
  <si>
    <t>17.04.2006
бессрочно</t>
  </si>
  <si>
    <t>П.1</t>
  </si>
  <si>
    <t>20.03.2006
бессрочно</t>
  </si>
  <si>
    <t>18.11.2005
бессрочно</t>
  </si>
  <si>
    <t>02.12.2005
бессрочно</t>
  </si>
  <si>
    <t>04 09</t>
  </si>
  <si>
    <t>Переподготовка и повышение квалификации</t>
  </si>
  <si>
    <t>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t>
  </si>
  <si>
    <t>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</si>
  <si>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r>
      <t>Г</t>
    </r>
    <r>
      <rPr>
        <sz val="8"/>
        <color indexed="8"/>
        <rFont val="Arial"/>
        <family val="2"/>
      </rPr>
      <t>лава 3, ст. 14.1, п.1, подп. 8</t>
    </r>
  </si>
  <si>
    <t>1.1.1.6.</t>
  </si>
  <si>
    <t>расходы на исполнение судебных актов, предусматривающих обращение взыскания на средства местного бюджета по денежным обязательствам Администрации Колпашевского района</t>
  </si>
  <si>
    <t>П.п.3.2.</t>
  </si>
  <si>
    <t>1.1.11.1.</t>
  </si>
  <si>
    <t>расходы связанные с организацией операций с муниципальным имуществом</t>
  </si>
  <si>
    <t>оказание помощи отдельным категориям граждан из числа ветеранов Великой Отечественной войны и вдов участников войны в ремонте жилых помещений</t>
  </si>
  <si>
    <t>ИМБТ Новогоренскому сельскому поселению на организацию водоснабжения в с.Новогорное</t>
  </si>
  <si>
    <t>полномочиями в сфере водоснабжения и водоотведения, предусмотренными Федеральным законом "О водоснабжении и водоотведении"</t>
  </si>
  <si>
    <t>1.1.37.1.</t>
  </si>
  <si>
    <t>ИМБТ на награждение поселений - участников районной сельскохозяйственной ярмарки "Дары осени - 2013"</t>
  </si>
  <si>
    <r>
      <t>Г</t>
    </r>
    <r>
      <rPr>
        <sz val="8"/>
        <color indexed="8"/>
        <rFont val="Arial"/>
        <family val="2"/>
      </rPr>
      <t>лава 3, ст. 14, п.1, подп. 20</t>
    </r>
  </si>
  <si>
    <t>04 05</t>
  </si>
  <si>
    <t>Постановление Администрации Новогоренского СП от 28.10.2013 №94 "О расходовании средств ИМБТ на награждение Новогоренского сельского поселения, победителя районной сельскохозяйственной ярмарки "Дары осени", предоставленных из бюджета МО "Колпашевский район" в 2013 году"</t>
  </si>
  <si>
    <t>28.10.2013
20.11.2013</t>
  </si>
  <si>
    <t>1.1.20.6.</t>
  </si>
  <si>
    <t xml:space="preserve">расходы на организацию и проведение развлекательных, культурно-массовых и праздничных мероприятий на территории поселения </t>
  </si>
  <si>
    <t>1.1.20.7.</t>
  </si>
  <si>
    <t>ИМБТ на ремонт кровли муниципального казенного учреждения "Новогоренский сельский культурно-досуговый центр"</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</si>
  <si>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</si>
  <si>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создание условий для предоставления транспортных услуг населению и организация транспортного обслуживания населения в границах поселения</t>
  </si>
  <si>
    <t>ИМБТ на оборудование помещений советов общественности оргтехникой</t>
  </si>
  <si>
    <t>расходы на проведение праздничных мероприятий по празднованию 68 годовщины Победы в ВОВ</t>
  </si>
  <si>
    <t>Распоряжение Администрации Новогоренского СП от 29.04.2013 №40 "О выделении денежных средств из резервного фонда Администрации Новогоренского СП и утверждения Плана праздничных мероприятий по празднованию 68 годовщины Победы в ВОВ"</t>
  </si>
  <si>
    <t>П.2</t>
  </si>
  <si>
    <t>29.04.2013 31.12.2013</t>
  </si>
  <si>
    <t>Распоряжение Администрации Новогоренского СП от 12.11.2013 №73 "О порядке использования ИМБТ на оборудование помещений советов общественности оргтехникой"</t>
  </si>
  <si>
    <t>12.11.2013 25.12.2013</t>
  </si>
  <si>
    <t>Распоряжение Администрации Новогоренского СП от 02.12.2013 №76 "О порядке использования ИМБТ бюджету МО "Новогоренское СП" на организацию водоснабжения в д.Новогорное"</t>
  </si>
  <si>
    <t>"  _____  "  _____________  2014 г.</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</si>
  <si>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установка указателей с наименованиями улиц номерами домов, размещение и содержание малых архитектурных форм), а также использование,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</si>
  <si>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присвоение наименований улицам, площадям и иным территориям проживания граждан в населенных пунктах, установление нумерации домов</t>
  </si>
  <si>
    <t>содействие в развитии сельскохозяйственного производства, создание условий для развития малого и среднего предпринимательства</t>
  </si>
  <si>
    <t xml:space="preserve">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 в соответствии с о статьёй 14.1 Федерального закона  от 6 октября 2003 года № 131-ФЗ "Об общих принципах  организации местного самоуправления в Российской Федерации" </t>
  </si>
  <si>
    <t>1.1.43.</t>
  </si>
  <si>
    <t>оказание поддержки социально-ориентированным некоммерческим организациям в пределах полномочий, установленных статьями 31.1 и 31.3 Федерального закона от 12. января 1996 года №7-ФЗ "О некоммерческих организациях"</t>
  </si>
  <si>
    <t>1.1.44.</t>
  </si>
  <si>
    <t>осуществление муниципального контроля за проведением муниципальных лотерей</t>
  </si>
  <si>
    <t>1.1.45.</t>
  </si>
  <si>
    <t>осуществление муниципального контроля на территории особой экономической зоны</t>
  </si>
  <si>
    <t>1.1.46.</t>
  </si>
  <si>
    <t>1.1.47.</t>
  </si>
  <si>
    <t>1.1.48.</t>
  </si>
  <si>
    <t>1.1.49.</t>
  </si>
  <si>
    <t>1.1.17.2.</t>
  </si>
  <si>
    <t>ИМБТ на реализацию  долгосрочной целевой программы "Обеспечение безопасности жизнедеятельности населения на территории Томской области на 2013-2015 годы</t>
  </si>
  <si>
    <t>13.09.2013 20.12.2013</t>
  </si>
  <si>
    <t>Постановление Администрации Новогоренского СП от 13.09.2013 №78 "О порядке расходования средств иных межбюджетных трансфертов, предоставленных МО "Новогоренское СП" из средств субсидий областного бюджета на реализацию мероприятий долгосрочной целевой программы "Обеспечение безопасности жизнедеятельности населения на территории Томской области на 2013-2015 годы"</t>
  </si>
  <si>
    <t>Постановление Администрации Новогоренского СП от 05.06.2013 №40 "О порядке расходования бюджетных ассигнований за счет средств резервного фонда финансирования непредвиденных расходов Администрации Томской области, выделенных бюджету МО "Новогоренское СП""
Постановление Администрации Новогоренского СП от 17.07.2013 №44 "О порядке расходования бюджетных ассигнований за счет средств резервного фонда финансирования непредвиденных расходов Администрации Томской области, выделенных бюджету МО "Новогоренское СП""
Постановление Админитсрации Новогоренского СП от 12.07.2013 №42 "О порядке расходования бюджетных ассигнований за счет средств резервного фонда финансирования непредвиденных расходов Администрации Томской области, выделенных бюджету МО "Новогоренское СП""</t>
  </si>
  <si>
    <t>П.1
П.1
П.1</t>
  </si>
  <si>
    <t>05.06.2013
25.12.2013
17.07.2013
20.12.2013
12.07.2013
31.12.2013</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</si>
  <si>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</si>
  <si>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1.1.80.</t>
  </si>
  <si>
    <t>организация теплоснабжения, предусмотренного Федеральным законом "О теплоснабжении"</t>
  </si>
  <si>
    <t>1.1.85.</t>
  </si>
  <si>
    <t>1.1.84.</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</si>
  <si>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 законом</t>
  </si>
  <si>
    <t>1.1.83.</t>
  </si>
  <si>
    <t>установление официальных символов муниципального образования</t>
  </si>
  <si>
    <t>1.1.82.</t>
  </si>
  <si>
    <t>Постановление Правительства РФ от 29.12.2010 №1186 "Об утверждении правил предоставления из федерального бюджета бюджетам субъектов РФ ИМБТна комплектование книжных фондов библиотек МО</t>
  </si>
  <si>
    <t>1.3.1.</t>
  </si>
  <si>
    <t xml:space="preserve">Решение Совета Новогоренского СП от 28.05.2012 №256 "О распределении средств ИМБТ на премирование победителей областного конкурса  на звание "Самое благоустроенное муниципальное образование Томской области"
Распоряжение Администрации Новогоренского СП от 28.06.2013 №50 "О распределении средств ИМБТ на премирование победителей областного ежегодного конкурса на звание "Самое благоустроенное муниципальное образование Томской области"
</t>
  </si>
  <si>
    <t>В целом
В целом</t>
  </si>
  <si>
    <t>Распоряжение Администрации Новогоренского СП от 28.03.2013 №25а "О порядке использования ИМБТ на разработку технико-экономического обоснования по модернизации системы водоснабжения деревни Новогорное"</t>
  </si>
  <si>
    <t>28.03.2013
27.12.2013</t>
  </si>
  <si>
    <t>01.07.2012
10.12.2012</t>
  </si>
  <si>
    <t>14.09.2012 20.01.2013</t>
  </si>
  <si>
    <t>24.02.2012
23.12.2012</t>
  </si>
  <si>
    <t>28.05.2012
20.12.2012
28.06.2013
20.12.2013</t>
  </si>
  <si>
    <t>16.04.2012 
31.12.2012</t>
  </si>
  <si>
    <t>Постановление Администрации Новогоренского СП от 21.05.2013 №35 "О порядке расходования средств на подготовку генеральных планов, правил землепользования и застройки Новогоренского СП"
Постановление Администрации Новогоренского СП от 21.05.2013 №35 "О порядке расходования средств на подготовку генеральных планов, правил землепользования и застройки Новогоренского СП"</t>
  </si>
  <si>
    <t>П.1
П.1</t>
  </si>
  <si>
    <t>21.05.2013
20.12.2013
21.05.2013
25.12.2013</t>
  </si>
  <si>
    <t>1.1.20.4.</t>
  </si>
  <si>
    <t>1.1.20.5.</t>
  </si>
  <si>
    <t>МБТ на укрепление материально технической базы МКУ "Новогоренский СКДЦ"</t>
  </si>
  <si>
    <t>Субсидия на достижение целевых показателей по плану мероприятий ("дорожной карте") "Изменения в сфере культуры, направленные на повышение ее эффективности, в части повышения заработной платы работников культуры муниципальных учреждений культуры"</t>
  </si>
  <si>
    <t>1.1.1.7.</t>
  </si>
  <si>
    <t>1.1.1.8.</t>
  </si>
  <si>
    <t>03 14</t>
  </si>
  <si>
    <t>Постановление Администрации Новогоренского СП от 12.07.2013 №43 "О порядке расходования средств субсидии из областного бюджета на достижение целевых показателей по плану мероприятий ("дорожной карте") "Изменения в сфере культуры, направленные на повышение ее эффективности, в части повышения заработной платы работников культуры муниципальных учреждений культуры""</t>
  </si>
  <si>
    <t>12.07.2013
25.12.2013</t>
  </si>
  <si>
    <t>очередной финансовый год (2014 год)</t>
  </si>
  <si>
    <t>финансовый год +1 (2015 год)</t>
  </si>
  <si>
    <t>финансовый год +2
(2016 год)</t>
  </si>
  <si>
    <t>Разработка технико-экономического обоснования по модернизации системы водоснабжения деревни Новогорное, Колпашевского района, Томской области</t>
  </si>
  <si>
    <t>Решение Совета Новогоренского СП от 01.12.2009 №136 "Об утверждении положения об  оплате труда и ежегодных основных оплачиваемых отпусках, ежегодных дополнительных оплачиваемых отпусках работников органов местного самоуправления и работников органов Администрации Новогоренского СП" 
Постановление Администрации Новогоренского СП от 11.01.2009 №1 "Об утверждении  Положения  «О порядке установления окладов, об условиях и порядке назначения премий, доплат, надбавок и иных компенсационных и стимулирующих выплат, порядке предоставления ежегодных основных оплачиваемых отпусков, ежегодных дополнительных оплачиваемых отпусков работникам органов местного самоуправления Новогоренского СП и работникам органов Администрации Новогоренского СП, а также о квалификационных требованиях, устанавливаемых для служащих и рабочих органов местного самоуправления Новогоренского СП, органов Администрации Новогоренского СП"</t>
  </si>
  <si>
    <t>01.01.2010 бессрочно
01.01.2009
бессрочно</t>
  </si>
  <si>
    <t>26.09.2009
бессрочно
01.02.2011
31.12.2011</t>
  </si>
  <si>
    <t>расход межбюджетных трансфертов на укрепление материально-технической базы</t>
  </si>
  <si>
    <t xml:space="preserve">Решение Совета Новогоренского СП от 20.03.2006 №44 «О размере, условиях и порядке предоставления 
компенсации расходов по оплате стоимости проезда и провоза багажа в пределах РФ к месту использования отпуска и обратно для лиц, работающих в учреждениях и организациях, финансируемых из бюджета Новогоренского СП
</t>
  </si>
  <si>
    <t>Постановление Администрации Новогоренского СП от 11.12.2012 №62 "О порядке расходования средств ИМБТ"</t>
  </si>
  <si>
    <t xml:space="preserve">В целом
В целом
</t>
  </si>
  <si>
    <t>03.10.2011, бессрочно
18.07.2012
бессрочно
17.04.2006
бессрочно</t>
  </si>
  <si>
    <t>11.02.2011,
31.12.2011
05.03.2013,
27.12.2013</t>
  </si>
  <si>
    <t>Постановление Администрации Новогоренского СП от 12.11.2012 №58 "О порядке расходования средств ИМБТ"</t>
  </si>
  <si>
    <t>П.3
В целом
В целом</t>
  </si>
  <si>
    <t>17.04.2006
бессрочно
13.03.2012,
23.12.2011
06.03.2013,
27.12.2013</t>
  </si>
  <si>
    <t xml:space="preserve">В целом
В целом
</t>
  </si>
  <si>
    <t>25.04.2012,
10.07.2012
29.04.2013,
10.07.2013</t>
  </si>
  <si>
    <t xml:space="preserve">Решение Совета Новогоренского СП от 24.02.2012 №243 "Об использовании ИМБТ на приобретение травокосилок в рамках благоустройства Новогоренского поселения"
</t>
  </si>
  <si>
    <t>Постановление Администрации Новогоренского СП от 08.11.2012 №56 "О порядке расходования средств ИМБТ на организацию благоустройства"</t>
  </si>
  <si>
    <t>Постановление Администрации Новогоренского СП от 26.06.2012 №25-а "О порядке использования ИМБТ на установку приборов учета потребления теплоэнергетических ресурсов в муниципальных учреждениях (в рамках ДЦП «Энергосбережение в МО "Новогоренское СП в 2012 году"</t>
  </si>
  <si>
    <t>01.01.2012
25.12.2012
01.01.2013
25.12.2013</t>
  </si>
  <si>
    <t>13.06.2012
05.07.2012</t>
  </si>
  <si>
    <t>Постановление Администрации Томской области от 13.05.2010 №94а "О порядке предоставления из областного бюджета субсидий бюджетам муниципальных образований томской области и их расходования"
Решение Думы Колпашевского района от 23.04.2012 №70 "О предоставлении иных межбюджетных трансфертов бюджетам поселений Колпашевского района на организацию благоустройства территорий"</t>
  </si>
  <si>
    <t xml:space="preserve">13.05.2010,
бессрочно
23.04.2012
15.12.2012
</t>
  </si>
  <si>
    <t xml:space="preserve">Решение Совета Новогоренского СП от 17.04.2006 №57 "Об утверждении Положений, Правил"
Решение Совета Новогоренского СП от 18.07.2012 №266 "Об утверждении Положения "Об оплате труда работников МКУ "Новогоренский СКДЦ" МО "Новогоренское СП"
</t>
  </si>
  <si>
    <t xml:space="preserve">Решение Совета Новогоренского СП от 24.02.2011 №194 "О порядке использования средств субсидии из областного бюджета на оплату труда руководителей и специалистов МУ культуры и искусства в части выплат надбавок и доплат к тарифной ставке (должностному окладу)"
Постановление Администрации Новогоренского СП от 05.03.2013 №16 "О порядке расходования ИМБТ на оплату труда руководителю и специалистам муниципального казенного учреждения культуры и искусства МО "Новогоренское СП" в части выплат надбавок и доплат к тарифной ставке (должностному окладу)"
</t>
  </si>
  <si>
    <t>В целом
В целом</t>
  </si>
  <si>
    <t>Распоряжение Администрации Новогоренского СП от 27.02.2012 №10 "О благоустройстве территории Новогоренского СП в 2012 г."</t>
  </si>
  <si>
    <t xml:space="preserve">Постановление Администрации Новогоренского СП от 14.09.2012 №45 "О порядке использования средств бюджетных ассигнований, выделенных из резервного фонда финансирования непредвидимых расходов Администрации Томской области Администрации Новогоренского СП для приобретения глубинного насоса" </t>
  </si>
  <si>
    <t>Решение Совета Новогоренского СП от 17.04.2006 "57 "Об утверждении Положений, Правил"</t>
  </si>
  <si>
    <t>Решение Совета Новогоренского СП от 28.05.2012 №258 "О передаче Счетной палате Колпашевского района полномочий контрольно-счетного органа Новогоренского СП по осуществлению внешнего муниципального финансового контроля"</t>
  </si>
  <si>
    <t>28.05.2012,
бессрочно</t>
  </si>
  <si>
    <t>Распоряжение Администрации Новогоренского СП от 25.04.2012 №16 "О порядке использования ИМБТ на поощрение поселенческой команды, участвовавшей в 5-й зимней межпоселенческой спартакиаде в с.Новоселово в 2012 году, в МО "Новогоренское СП"
Распоряжение Администрации Новогоренского СП от 29.04.2013 №41 "О порядке использования ИМБТ на поощрение поселенческой команды, участвовавшей в 6-й зимней межпоселенческой спартакиаде в с.Инкино, из бюджета МО "Новогоренское СП" в 2013 году"</t>
  </si>
  <si>
    <t>Решение Совета Новогоренского СП от 17.04.2006 №57 "Об утверждении Положений, Правил"
Постановление Администрации Новогоренского СП от 13.03.2012 №6 "О порядке использования субсидии на обеспечение условий для развития физической культуры и массового спорта в МО "Новогоренского СП" в 2012 году"
Постановление Администрации Новогоренского СП от 06.03.2013 №18 "О порядке расходования средств субсидии на обеспечение условий для развития физической культуры и массового спорта на территории МО "Новогоренского СП"</t>
  </si>
  <si>
    <t xml:space="preserve">Решение Совета Новогоренского СП от 03.10.2011 №221 "Об утверждении Положения «Об оплате труда работников МУ "Новогоренский СКДЦ» МО «Новогоренское СП»
Решение Совета Новогоренского СП от 18.07.2012 №266 "Об утверждении Положения "Об оплате труда работников МКУ "Новогоренский СКДЦ" МО "Новогоренское СП"
Решение Совета Новогоренского СП от 17.04.2006 №57 "Об организации библиотечного обслуживания жителей Новогоренского СП"
</t>
  </si>
  <si>
    <t>В целом
В целом
В целом</t>
  </si>
  <si>
    <t>Решение Совета Новогоренского СП от 17.04.2006 №57 "Об утверждении Положений, Правил"</t>
  </si>
  <si>
    <t>П.6</t>
  </si>
  <si>
    <t>Постановление Администрации Новогоренского СП от 25.06.2012 №23 "О порядке расходования средств бюджетных ассигнований, выделенных из целевого финансового резерва Томской области для предупреждения чрезвычайных ситуаций на ремонт и оборудование пожарных водоисточников и устройство противопожарных защитных полос"</t>
  </si>
  <si>
    <t>Постановление Администрации Новогоренского СП от 13.03.2012 №7 "О порядке использования ИМБТ на дорожную деятельность в отношении автомобильных дорог местного значения, а также осуществление иных полномочий в области использования автомобильных дорог и осуществление дорожной деятельности в МО «Новогоренское СП в 2012 году"
Постановление Администрации Новогоренского СП от 11.03.2013 №19 "О порядке использования ИМБТ на дорожную деятельность в отношении автомобильных дорог местного значения,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РФ"</t>
  </si>
  <si>
    <t>01.01.2012,
31.12.2012
11.03.2013,
25.12.2013</t>
  </si>
  <si>
    <t>Решение Совета Новогоренского СП от 02.12.2005 №18 "О порядке распоряжения и управления имуществом, находящимся в муниципальной собственности МО "Новогоренское СП"</t>
  </si>
  <si>
    <t>Решение Совета Новогоренского СП от 18.11.2005 №5 "О порядке официального опубликования (обнародования) муниципальных правовых актов Новогоренского СП"</t>
  </si>
  <si>
    <t>Устав Новогоренского сельского поселения</t>
  </si>
  <si>
    <t>Решение Совета Новогоренского СП от 16.02.2006 №36 "О вступлении в Совет муниципального образования Томской области"
Распоряжение Администрации Новогоренского СП от 04.02.2013 №16 "Об оплате ежегодных членских взносов на организацию деятельности Ассоциации "Совет муниципальных образований Томской области" в 2013 году"</t>
  </si>
  <si>
    <t>П.1-4
В целом</t>
  </si>
  <si>
    <t>16.02.2006
бессрочно
04.02.2013,
27.12.2013</t>
  </si>
  <si>
    <t>Постановление Администрации Новогоренского СП от 17.09.2012 №46 "Об утверждении Порядка использования бюджетных ассигнований резервного фонда Администрации Новогоренского СП"</t>
  </si>
  <si>
    <t xml:space="preserve">В целом
В целом
</t>
  </si>
  <si>
    <t>Решение Совета Новогоренское СП от 15.12.2011 №228 "О бюджете МО "Новогоренское СП " на 2012 год"</t>
  </si>
  <si>
    <t>Постановление Администрации Колпашевского района от 10.12.2012 №1234 "О порядке использования средств бюджектных ассигнований резервного фонда финансирования непредвиденных расходов Администрации томской области"</t>
  </si>
  <si>
    <t xml:space="preserve">П.5
</t>
  </si>
  <si>
    <t xml:space="preserve">17.04.2006
бессрочно
</t>
  </si>
  <si>
    <t>01.01.2012,
27.12.2012</t>
  </si>
  <si>
    <t>П.1, п.п.1.2</t>
  </si>
  <si>
    <t>10.12.2013,
25.01.2013</t>
  </si>
  <si>
    <t>Закон Томской области от 12.01.2007 № 29-ОЗ "О референдуме Томской области и местном референдуме"
Решение Думы Колпашевского района Томской области от 16.07.2012 №94 "О предоставлении иных межбюджетных трансфертов бюджетам муниципальных образований Колпашевского района на проведение муниципальных выборов"</t>
  </si>
  <si>
    <t>Закон Томской области от 11.09.2007 
№198-ОЗ "О муниципальной службе в Томской области"
Закон Томской области от 09.10.2007 №223-ОЗ "О муниципальных должностях и должностях муниципальной службы в Томской области"</t>
  </si>
  <si>
    <t>Закон Томской области от 07.09.2009 №169-ОЗ "О взаимодействии органов государственной власти Томской области с Ассоциацией "Совет муниципальных образований Томской области"
Решение Президиума Совета муниципальных образований Томской области от 01.02.2011 №35 "О членских взносах на организацию деятельности Ассоциации "Совет муниципальных образований Томской области" в 2011 году"</t>
  </si>
  <si>
    <t>Решение Думы Колпашевского района от 25.11.2011 №133 "О бюджете МО "Колпашевкий район" на 2012 год"
Решение Думы Колпашевского района от 19.11.2011 №137 "О бюджете МО "Колпашевкий район" на 2013 год"</t>
  </si>
  <si>
    <t xml:space="preserve">
</t>
  </si>
  <si>
    <t>Решение Совета Новогоренского СП от 15.12.2011 №228 "О бюджете МО "Новогоренское СП " на 2012 год"
Решение Совета Новогоренского СП от 13.12.2012 №15 "О бюджете МО "Новогоренское СП " на 2013 год"</t>
  </si>
  <si>
    <t>ИМБТ на премирование победителей областного конкурса  на звание "Самое благоустроенное муниципальное образование Томской области"</t>
  </si>
  <si>
    <t>расходы на обеспечение первичных мер пожарной безопасности</t>
  </si>
  <si>
    <t xml:space="preserve">В целом
</t>
  </si>
  <si>
    <t>01.07.2012,
20.12.2012</t>
  </si>
  <si>
    <t>ИМБТ на покупку театральных кресел</t>
  </si>
  <si>
    <t>расходы на содержание дома культуры</t>
  </si>
  <si>
    <t xml:space="preserve">П.1
В целом
</t>
  </si>
  <si>
    <t>17.04.2006
бессрочно
18.07.2012,
бессрочно</t>
  </si>
  <si>
    <t>ИМБТ на комплектование книжных фондов библиотеки</t>
  </si>
  <si>
    <t>расходы на ремонт и оборудование пожарных водоисточников и устройство противопожарных защитных полос</t>
  </si>
  <si>
    <t>1.1.16.1.</t>
  </si>
  <si>
    <t>дорожное хозяйство</t>
  </si>
  <si>
    <t>1.1.10.1.</t>
  </si>
  <si>
    <t>расходы на опубликование нормативно-правовых актов</t>
  </si>
  <si>
    <t>1.1.7.1.</t>
  </si>
  <si>
    <t>расходы на проведение муниципальных выборов</t>
  </si>
  <si>
    <t>1.1.4.1.</t>
  </si>
  <si>
    <t>1.1.1.1.</t>
  </si>
  <si>
    <t>1.1.1.2.</t>
  </si>
  <si>
    <t>1.1.1.3.</t>
  </si>
  <si>
    <t>1.1.1.4.</t>
  </si>
  <si>
    <t>1.1.1.5.</t>
  </si>
  <si>
    <t>расходы на содержание аппарата Администрации Новогоренского сельского поселения</t>
  </si>
  <si>
    <t>резервный фонд местной администрации</t>
  </si>
  <si>
    <t>расходы на оплату членских взносов Ассоциации "Совет муниципальных образований Томской области"</t>
  </si>
  <si>
    <t>компенсация расходов по оплате стоимости проезда и провоза багажа, в пределах РФ, к месту использования отпуска и обратно</t>
  </si>
  <si>
    <t>расходы на обеспечение деятельности библиотек</t>
  </si>
  <si>
    <t>расходы на организацию благоустройство</t>
  </si>
  <si>
    <t>расходы на содержание Счетной палаты Колпашевского района</t>
  </si>
  <si>
    <t>осуществление полномочий по первичному воинскому учету на территориях , где отсутствуют военные комиссариаты</t>
  </si>
  <si>
    <t>запланировано в 2012</t>
  </si>
  <si>
    <t>фактически исполнено в 2012</t>
  </si>
  <si>
    <t>отчетный  финансовый год (2012 год)</t>
  </si>
  <si>
    <t>текущий финансовый год (2013 год)</t>
  </si>
  <si>
    <t>1.1.19.1.</t>
  </si>
  <si>
    <t>1.1.19.2.</t>
  </si>
  <si>
    <t>1.1.17.1.</t>
  </si>
  <si>
    <t>1.1.20.2.</t>
  </si>
  <si>
    <t>1.1.20.3.</t>
  </si>
  <si>
    <t>1.1.20.1.</t>
  </si>
  <si>
    <t>ИМБТ на оплату труда руководителям и специалистам муниципальных учреждений культуры и искусства, в части выплат надбавок и доплат к тарифной савке (должностному окладу)</t>
  </si>
  <si>
    <t>1.1.23.1</t>
  </si>
  <si>
    <t>обеспечение условий для развития физической культуры и массового спорта</t>
  </si>
  <si>
    <t>ИМБТ на приобретение травокосилок</t>
  </si>
  <si>
    <t>средства бюджетных ассигнований для приобретения глубинного насоса</t>
  </si>
  <si>
    <t>ИМБТ на организацию благоустройства</t>
  </si>
  <si>
    <t>1.1.28.1.</t>
  </si>
  <si>
    <t>1.1.28.2.</t>
  </si>
  <si>
    <t>1.1.28.3.</t>
  </si>
  <si>
    <t>1.1.28.4.</t>
  </si>
  <si>
    <t>1.1.28.5.</t>
  </si>
  <si>
    <t>1.1.28.6.</t>
  </si>
  <si>
    <t>1.1.12.1.</t>
  </si>
  <si>
    <t>ИМБТ на поощрение поселенческой команды</t>
  </si>
  <si>
    <t>1.1.23.2.</t>
  </si>
  <si>
    <t>1.1.29.1.</t>
  </si>
  <si>
    <t>1.1.29.2.</t>
  </si>
  <si>
    <t>1.1.81.1.</t>
  </si>
  <si>
    <t>ИМБТ на установку приборов учета</t>
  </si>
  <si>
    <t>1.1.82.1.</t>
  </si>
  <si>
    <t>1.2.1.</t>
  </si>
  <si>
    <t>05 02</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</si>
  <si>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</si>
  <si>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поселения</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</si>
  <si>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</si>
  <si>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</si>
  <si>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1.1.81.</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</si>
  <si>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</si>
  <si>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</si>
  <si>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 xml:space="preserve">В целом
</t>
  </si>
  <si>
    <t>11.12.2012
25.01.2013</t>
  </si>
  <si>
    <t>01 13</t>
  </si>
  <si>
    <t>1.3.</t>
  </si>
  <si>
    <t>ИТОГО расходные обязательства поселения</t>
  </si>
  <si>
    <t xml:space="preserve">Глава поселения </t>
  </si>
  <si>
    <t xml:space="preserve">Гл. бухгалтер </t>
  </si>
  <si>
    <t>1.1.2.</t>
  </si>
  <si>
    <t>1.1.4.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</si>
  <si>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</si>
  <si>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1.1.12.</t>
  </si>
  <si>
    <t>Федеральный Закон  от 06.10.2003 г. №131-ФЗ "Об общих принципах организации местного самоуправления в РФ"</t>
  </si>
  <si>
    <t>1.1.34.</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</si>
  <si>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</si>
  <si>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1.1.35.</t>
  </si>
  <si>
    <t>осуществление мероприятий по обеспечению безопасности людей на водных объектах, охране их жизни и здоровья</t>
  </si>
  <si>
    <t>1.1.36.</t>
  </si>
  <si>
    <t>1.1.17.</t>
  </si>
  <si>
    <t>обеспечение первичных мер пожарной безопасности в границах населенных пунктов поселения</t>
  </si>
  <si>
    <t>1.1.6.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</si>
  <si>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</si>
  <si>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1.1.7.</t>
  </si>
  <si>
    <t>* - В соответствии с Федеральным законом от 29.12.2006 № 258-ФЗ полномочие вступает в силу с 1 января 2008 года</t>
  </si>
  <si>
    <t>И.А. Комарова</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</si>
  <si>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</si>
  <si>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1.1.30.</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</si>
  <si>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</si>
  <si>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1.1.26.</t>
  </si>
  <si>
    <t>формирование архивных фондов поселения</t>
  </si>
  <si>
    <t>08 01</t>
  </si>
  <si>
    <t>1.2.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</si>
  <si>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t>
  </si>
  <si>
    <t>5</t>
  </si>
  <si>
    <t>17</t>
  </si>
  <si>
    <t>ID_Form = 1000368</t>
  </si>
  <si>
    <t>6</t>
  </si>
  <si>
    <t>Распоряжение Администрации Новогоренского СП от 20.09.2013 №60 "О выделении денежных средств из резервного фонда Администрации Новогоренского СП на проведение  "Голубого огонька" в честь Дня Старшего поколения"</t>
  </si>
  <si>
    <t>20.09.2013 31.12.2013</t>
  </si>
  <si>
    <t>11.11.2013 31.12.2013</t>
  </si>
  <si>
    <t>Решение Совета Новогоренского СП от 11.11.2013 №61 "О внесении изменений в решение Совета Новогоренского сельского поселения от 13.12.2012 №15 «О бюджете муниципального образования «Новогоренское сельское поселение» на 2013 год» (в редакции решения от 29.01.2013 г. №18; от 28.02.2013 г. №20; от 25.03.2013 №23; от 29.05.2013 №39; от 21.06.2013 №41; от 29.07.2013 №45; от 17.09.2013 №53; от 30.10.2013 №58)</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</si>
  <si>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</si>
  <si>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</si>
  <si>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</si>
  <si>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</si>
  <si>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</si>
  <si>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10</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</si>
  <si>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</si>
  <si>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</si>
  <si>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</si>
  <si>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29</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</si>
  <si>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</si>
  <si>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</si>
  <si>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</si>
  <si>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162</t>
  </si>
  <si>
    <t>гр.0</t>
  </si>
  <si>
    <t>гр.1</t>
  </si>
  <si>
    <t>гр.2</t>
  </si>
  <si>
    <t>гр.3</t>
  </si>
  <si>
    <t>гр.4</t>
  </si>
  <si>
    <t>гр.5</t>
  </si>
  <si>
    <t>гр.6</t>
  </si>
  <si>
    <t>гр.7</t>
  </si>
  <si>
    <t>гр.8</t>
  </si>
  <si>
    <t>гр.9</t>
  </si>
  <si>
    <t>гр.10</t>
  </si>
  <si>
    <t>гр.11</t>
  </si>
  <si>
    <t>гр.12</t>
  </si>
  <si>
    <t>гр.14</t>
  </si>
  <si>
    <t>гр.15</t>
  </si>
  <si>
    <t>гр.16</t>
  </si>
  <si>
    <t>гр.17</t>
  </si>
  <si>
    <t>гр.18</t>
  </si>
  <si>
    <t>гр.19</t>
  </si>
  <si>
    <t>1.</t>
  </si>
  <si>
    <t>Расходные обязательства поселений</t>
  </si>
  <si>
    <t>1.1.21.</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</si>
  <si>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</si>
  <si>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1.1.40.</t>
  </si>
  <si>
    <t>1.1.3.</t>
  </si>
  <si>
    <t>1.1.8.</t>
  </si>
  <si>
    <t>формирование, утверждение, исполнение бюджета поселения и контроль за исполнением данного бюджета</t>
  </si>
  <si>
    <t>1.1.9.</t>
  </si>
  <si>
    <t>установление, изменение и отмена местных налогов и сборов поселения</t>
  </si>
  <si>
    <t>1.1.10.</t>
  </si>
  <si>
    <t>владение, пользование и распоряжение имуществом, находящимся в муниципальной собственности поселения</t>
  </si>
  <si>
    <t>1.1.31.</t>
  </si>
  <si>
    <t>организация ритуальных услуг и содержание мест захоронения</t>
  </si>
  <si>
    <t>1.1.32.</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</si>
  <si>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</si>
  <si>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расходы  на финансирование  наказов избирателей</t>
  </si>
  <si>
    <t>1.1.16.</t>
  </si>
  <si>
    <t>участие в предупреждении и ликвидации последствий чрезвычайных ситуаций в границах поселения</t>
  </si>
  <si>
    <t>1.1.27.</t>
  </si>
  <si>
    <t>организация сбора и вывоза бытовых отходов и мусора</t>
  </si>
  <si>
    <t>1.1.28.</t>
  </si>
  <si>
    <t>1.1.38.</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</si>
  <si>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</si>
  <si>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 - В соответствии с Федеральным законом от 29.12.2006 № 258-ФЗ полномочие утрачивает силу с 1 января 2008 года</t>
  </si>
  <si>
    <t>1.1.</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</si>
  <si>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</si>
  <si>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1.1.39.</t>
  </si>
  <si>
    <t>организация и осуществление мероприятий по работе с детьми и молодежью в поселении</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</si>
  <si>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</si>
  <si>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1.1.41.</t>
  </si>
  <si>
    <t>осуществление муниципального лесного контроля и надзора</t>
  </si>
  <si>
    <t>1.1.42.</t>
  </si>
  <si>
    <t>создание условий для деятельности добровольных формирований населения по охране общественного порядка*</t>
  </si>
  <si>
    <t>1.1.11.</t>
  </si>
  <si>
    <t>организация в границах поселения электро-, тепло-, газо- и водоснабжения населения, водоотведения, снабжения населения топливом</t>
  </si>
  <si>
    <t>1.4.</t>
  </si>
  <si>
    <t>Федеральный закон от 06.10. 2003 г. №131-ФЗ "Об общих принципах организации местного самоуправления в РФ"</t>
  </si>
  <si>
    <t>1.1.14.</t>
  </si>
  <si>
    <t>02 03</t>
  </si>
  <si>
    <t>1.1.18.</t>
  </si>
  <si>
    <t>создание условий для обеспечения жителей поселения услугами связи, общественного питания, торговли и бытового обслуживания</t>
  </si>
  <si>
    <t>1.1.19.</t>
  </si>
  <si>
    <t>организация библиотечного обслуживания населения, комплектование и обеспечение сохранности библиотечных фондов библиотек поселения</t>
  </si>
  <si>
    <t>1.1.20.</t>
  </si>
  <si>
    <t>создание условий для организации досуга и обеспечения жителей поселения услугами организаций культуры</t>
  </si>
  <si>
    <t>1.1.37.</t>
  </si>
  <si>
    <t>1.1.33.</t>
  </si>
  <si>
    <t>создание, содержание и организация деятельности аварийно-спасательных служб и (или) аварийно-спасательных формирований на территории поселения</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</si>
  <si>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</si>
  <si>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1.1.1.</t>
  </si>
  <si>
    <t>финансирование расходов на содержание органов местного самоуправления поселений</t>
  </si>
  <si>
    <t>05 03</t>
  </si>
  <si>
    <t>1.1.5.</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</si>
  <si>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</si>
  <si>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1.1.22.</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</si>
  <si>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</si>
  <si>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1.1.23.</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</si>
  <si>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</si>
  <si>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1.1.29.</t>
  </si>
  <si>
    <t>1.1.13.</t>
  </si>
  <si>
    <t>1.1.15.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</si>
  <si>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</si>
  <si>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1.1.24.</t>
  </si>
  <si>
    <t>создание условий для массового отдыха жителей поселения и организация обустройства мест массового отдыха населения</t>
  </si>
  <si>
    <t>1.1.25.</t>
  </si>
  <si>
    <t xml:space="preserve">05 03 </t>
  </si>
  <si>
    <t>гр.13</t>
  </si>
  <si>
    <t>01 02</t>
  </si>
  <si>
    <t xml:space="preserve"> </t>
  </si>
  <si>
    <t>11 01</t>
  </si>
  <si>
    <t>Федеральный Закон 
от 06.10.2003 г. №131-ФЗ "Об общих принципах организации местного самоуправления в РФ"</t>
  </si>
  <si>
    <t>06.10.2003,
бессрочно</t>
  </si>
  <si>
    <r>
      <t>Г</t>
    </r>
    <r>
      <rPr>
        <sz val="8"/>
        <color indexed="8"/>
        <rFont val="Arial"/>
        <family val="2"/>
      </rPr>
      <t>лава 3, 
ст. 14, п.1, подп. 9</t>
    </r>
  </si>
  <si>
    <t>Федеральный Закон от 06.10.2003 г. №131- ФЗ "Об общих принципах организации местного самоуправления в РФ"</t>
  </si>
  <si>
    <t>Глава 3 ст.14.1, п.2</t>
  </si>
  <si>
    <r>
      <t>Г</t>
    </r>
    <r>
      <rPr>
        <sz val="8"/>
        <color indexed="8"/>
        <rFont val="Arial"/>
        <family val="2"/>
      </rPr>
      <t>лава 3, 
ст. 14, п.1, подп. 14</t>
    </r>
  </si>
  <si>
    <r>
      <t>Г</t>
    </r>
    <r>
      <rPr>
        <sz val="8"/>
        <color indexed="8"/>
        <rFont val="Arial"/>
        <family val="2"/>
      </rPr>
      <t>лава 3, 
ст. 14, п.1, подп. 19</t>
    </r>
  </si>
  <si>
    <r>
      <t>Г</t>
    </r>
    <r>
      <rPr>
        <sz val="8"/>
        <color indexed="8"/>
        <rFont val="Arial"/>
        <family val="2"/>
      </rPr>
      <t>лава 3,        ст. 14, п.1, подп. 21</t>
    </r>
  </si>
  <si>
    <t>Глава 3 
ст.14, п.1, подп.1</t>
  </si>
  <si>
    <t>12.10.2005
бессрочно</t>
  </si>
  <si>
    <t>В целом</t>
  </si>
  <si>
    <t xml:space="preserve">Закон ТО от 12.10.2005 
№ 184-ОЗ "О пожарной безопасности в Томской области" </t>
  </si>
  <si>
    <t>п.1</t>
  </si>
  <si>
    <t>26.06.2012,
28.12.2012</t>
  </si>
  <si>
    <t>03 09</t>
  </si>
  <si>
    <t>01 04</t>
  </si>
  <si>
    <t>01 11</t>
  </si>
  <si>
    <t>04 12</t>
  </si>
  <si>
    <t>01 07</t>
  </si>
  <si>
    <t>01 06</t>
  </si>
  <si>
    <t>11 01
11 02</t>
  </si>
  <si>
    <t>Постановление Администрации Колпашевского района Томской области от 26.06.2012 №614 "О порядке использования  средств субсидий из областного бюджета Томской области на установку приборов учета потребления теплоэнергетических ресурсов в муниципальных учреждениях Томской области"</t>
  </si>
  <si>
    <t>Решение Думы Колпашевского района Томской области от 16.07.2012 №106 "О предоставлении иных межбюджетных трансфертов бюджету муниципального образования "Новогоренского сельского поселения" на организацию уличного освещения в с.Новогорное"</t>
  </si>
  <si>
    <t>Постановление Администрации Томской области от 30.08.2012 №852 "О порядке расходования средств на подготовку генеральных планов, правил землепользования и застройки сельских поселений Колпашевского района"</t>
  </si>
  <si>
    <t>30.08.2012,
25.12.2012</t>
  </si>
  <si>
    <t>13.06.2012,
20.12.2012</t>
  </si>
  <si>
    <t>10 03</t>
  </si>
  <si>
    <t>Реестр расходных обязательств Новогоренского сельского поселения Колпашевского района</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</si>
  <si>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</si>
  <si>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П.Г. Громенко</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</si>
</sst>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 numFmtId="165" formatCode="0.0"/>
    <numFmt numFmtId="166" formatCode="0.000"/>
    <numFmt numFmtId="167" formatCode="#,##0.00;[Red]#,##0.00"/>
    <numFmt numFmtId="168" formatCode="#,##0.0;[Red]#,##0.0"/>
    <numFmt numFmtId="169" formatCode="#,##0;[Red]#,##0"/>
    <numFmt numFmtId="170" formatCode="#,##0.0"/>
    <numFmt numFmtId="171" formatCode="0.0000"/>
    <numFmt numFmtId="172" formatCode="#,##0.000"/>
    <numFmt numFmtId="173" formatCode="#,##0.0000"/>
  </numFmts>
  <fonts count="58">
    <font>
      <sz val="10"/>
      <name val="Arial Cyr"/>
      <family val="0"/>
    </font>
    <font>
      <sz val="8"/>
      <color indexed="8"/>
      <name val="Arial"/>
      <family val="0"/>
    </font>
    <font>
      <sz val="10"/>
      <name val="Arial"/>
      <family val="0"/>
    </font>
    <font>
      <b/>
      <sz val="14"/>
      <color indexed="8"/>
      <name val="Arial"/>
      <family val="0"/>
    </font>
    <font>
      <sz val="10"/>
      <color indexed="8"/>
      <name val="Times New Roman"/>
      <family val="0"/>
    </font>
    <font>
      <b/>
      <u val="single"/>
      <sz val="8"/>
      <color indexed="8"/>
      <name val="Arial"/>
      <family val="0"/>
    </font>
    <font>
      <b/>
      <sz val="8"/>
      <color indexed="8"/>
      <name val="Arial"/>
      <family val="0"/>
    </font>
    <font>
      <b/>
      <sz val="8"/>
      <color indexed="8"/>
      <name val="Times New Roman"/>
      <family val="0"/>
    </font>
    <font>
      <b/>
      <sz val="10"/>
      <color indexed="8"/>
      <name val="Arial"/>
      <family val="0"/>
    </font>
    <font>
      <sz val="10"/>
      <color indexed="8"/>
      <name val="Arial"/>
      <family val="2"/>
    </font>
    <font>
      <sz val="8"/>
      <color indexed="8"/>
      <name val="Times New Roman"/>
      <family val="0"/>
    </font>
    <font>
      <b/>
      <sz val="10"/>
      <color indexed="8"/>
      <name val="Times New Roman"/>
      <family val="0"/>
    </font>
    <font>
      <u val="single"/>
      <sz val="10"/>
      <color indexed="12"/>
      <name val="Arial Cyr"/>
      <family val="0"/>
    </font>
    <font>
      <u val="single"/>
      <sz val="10"/>
      <color indexed="36"/>
      <name val="Arial Cyr"/>
      <family val="0"/>
    </font>
    <font>
      <b/>
      <sz val="9"/>
      <color indexed="8"/>
      <name val="Times New Roman"/>
      <family val="1"/>
    </font>
    <font>
      <sz val="9"/>
      <color indexed="8"/>
      <name val="Times New Roman"/>
      <family val="1"/>
    </font>
    <font>
      <sz val="9"/>
      <color indexed="8"/>
      <name val="Arial"/>
      <family val="2"/>
    </font>
    <font>
      <sz val="8.5"/>
      <color indexed="8"/>
      <name val="Arial"/>
      <family val="2"/>
    </font>
    <font>
      <sz val="8.5"/>
      <name val="Arial Cyr"/>
      <family val="0"/>
    </font>
    <font>
      <b/>
      <sz val="10"/>
      <name val="Arial"/>
      <family val="2"/>
    </font>
    <font>
      <b/>
      <sz val="9"/>
      <color indexed="8"/>
      <name val="Arial"/>
      <family val="2"/>
    </font>
    <font>
      <b/>
      <sz val="8.5"/>
      <color indexed="8"/>
      <name val="Arial"/>
      <family val="2"/>
    </font>
    <font>
      <b/>
      <sz val="10"/>
      <name val="Arial Cyr"/>
      <family val="2"/>
    </font>
    <font>
      <b/>
      <sz val="10"/>
      <color indexed="8"/>
      <name val="Arial CYR"/>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style="thin">
        <color indexed="8"/>
      </right>
      <top>
        <color indexed="8"/>
      </top>
      <bottom>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color indexed="8"/>
      </top>
      <bottom>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right style="thin"/>
      <top>
        <color indexed="63"/>
      </top>
      <bottom style="thin"/>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thin"/>
      <right style="thin"/>
      <top style="thin"/>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n"/>
      <right style="thin"/>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color indexed="8"/>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color indexed="8"/>
      </left>
      <right style="thin">
        <color indexed="8"/>
      </right>
      <top style="thin">
        <color indexed="8"/>
      </top>
      <bottom style="thin"/>
    </border>
    <border>
      <left style="thin">
        <color indexed="8"/>
      </left>
      <right style="thin"/>
      <top style="thin">
        <color indexed="8"/>
      </top>
      <bottom style="thin"/>
    </border>
    <border>
      <left>
        <color indexed="63"/>
      </left>
      <right style="thin">
        <color indexed="8"/>
      </right>
      <top style="thin">
        <color indexed="8"/>
      </top>
      <bottom style="thin"/>
    </border>
    <border>
      <left>
        <color indexed="63"/>
      </left>
      <right style="thin">
        <color indexed="8"/>
      </right>
      <top>
        <color indexed="63"/>
      </top>
      <bottom style="thin"/>
    </border>
    <border>
      <left style="thin">
        <color indexed="8"/>
      </left>
      <right style="thin">
        <color indexed="8"/>
      </right>
      <top>
        <color indexed="63"/>
      </top>
      <bottom style="thin"/>
    </border>
    <border>
      <left style="thin">
        <color indexed="8"/>
      </left>
      <right>
        <color indexed="63"/>
      </right>
      <top>
        <color indexed="63"/>
      </top>
      <bottom style="thin"/>
    </border>
    <border>
      <left style="thin"/>
      <right>
        <color indexed="63"/>
      </right>
      <top>
        <color indexed="63"/>
      </top>
      <bottom style="thin"/>
    </border>
    <border>
      <left style="thin"/>
      <right style="thin"/>
      <top style="thin">
        <color indexed="8"/>
      </top>
      <bottom style="thin"/>
    </border>
    <border>
      <left style="thin"/>
      <right style="thin">
        <color indexed="8"/>
      </right>
      <top style="thin">
        <color indexed="8"/>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2" fillId="0" borderId="0">
      <alignment/>
      <protection/>
    </xf>
    <xf numFmtId="0" fontId="13"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2" borderId="0" applyNumberFormat="0" applyBorder="0" applyAlignment="0" applyProtection="0"/>
  </cellStyleXfs>
  <cellXfs count="336">
    <xf numFmtId="0" fontId="0" fillId="0" borderId="0" xfId="0" applyAlignment="1">
      <alignment/>
    </xf>
    <xf numFmtId="0" fontId="1" fillId="0" borderId="0" xfId="0" applyNumberFormat="1" applyFont="1" applyFill="1" applyBorder="1" applyAlignment="1" applyProtection="1">
      <alignment vertical="top"/>
      <protection/>
    </xf>
    <xf numFmtId="0" fontId="2" fillId="0" borderId="0" xfId="53" applyFill="1">
      <alignment/>
      <protection/>
    </xf>
    <xf numFmtId="0" fontId="1" fillId="0" borderId="10" xfId="0" applyNumberFormat="1" applyFont="1" applyFill="1" applyBorder="1" applyAlignment="1" applyProtection="1">
      <alignment vertical="top"/>
      <protection/>
    </xf>
    <xf numFmtId="0" fontId="4" fillId="0" borderId="1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vertical="top"/>
      <protection/>
    </xf>
    <xf numFmtId="0" fontId="6" fillId="0" borderId="10" xfId="0" applyNumberFormat="1" applyFont="1" applyFill="1" applyBorder="1" applyAlignment="1" applyProtection="1">
      <alignment vertical="top"/>
      <protection/>
    </xf>
    <xf numFmtId="0" fontId="7" fillId="0" borderId="10" xfId="0" applyNumberFormat="1" applyFont="1" applyFill="1" applyBorder="1" applyAlignment="1" applyProtection="1">
      <alignment vertical="top"/>
      <protection/>
    </xf>
    <xf numFmtId="0" fontId="8" fillId="0" borderId="1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right" vertical="center" wrapText="1" shrinkToFit="1"/>
      <protection locked="0"/>
    </xf>
    <xf numFmtId="0" fontId="10" fillId="0" borderId="10" xfId="0" applyNumberFormat="1" applyFont="1" applyFill="1" applyBorder="1" applyAlignment="1" applyProtection="1">
      <alignment vertical="top"/>
      <protection/>
    </xf>
    <xf numFmtId="0" fontId="11" fillId="0" borderId="11"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center" vertical="center" wrapText="1"/>
      <protection/>
    </xf>
    <xf numFmtId="0" fontId="8" fillId="33" borderId="11" xfId="0" applyNumberFormat="1" applyFont="1" applyFill="1" applyBorder="1" applyAlignment="1" applyProtection="1">
      <alignment horizontal="center" vertical="center" wrapText="1"/>
      <protection/>
    </xf>
    <xf numFmtId="0" fontId="9" fillId="33" borderId="11" xfId="0" applyNumberFormat="1" applyFont="1" applyFill="1" applyBorder="1" applyAlignment="1" applyProtection="1">
      <alignment horizontal="right" vertical="center" wrapText="1" shrinkToFit="1"/>
      <protection locked="0"/>
    </xf>
    <xf numFmtId="0" fontId="8" fillId="33" borderId="11" xfId="0" applyNumberFormat="1" applyFont="1" applyFill="1" applyBorder="1" applyAlignment="1" applyProtection="1">
      <alignment horizontal="right" vertical="center" wrapText="1" shrinkToFit="1"/>
      <protection locked="0"/>
    </xf>
    <xf numFmtId="0" fontId="10" fillId="0" borderId="0" xfId="0" applyNumberFormat="1" applyFont="1" applyFill="1" applyBorder="1" applyAlignment="1" applyProtection="1">
      <alignment vertical="top"/>
      <protection/>
    </xf>
    <xf numFmtId="0" fontId="8"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left" vertical="center" wrapText="1"/>
      <protection/>
    </xf>
    <xf numFmtId="0" fontId="9" fillId="0" borderId="12" xfId="0" applyNumberFormat="1" applyFont="1" applyFill="1" applyBorder="1" applyAlignment="1" applyProtection="1">
      <alignment horizontal="right" vertical="center" wrapText="1" shrinkToFit="1"/>
      <protection locked="0"/>
    </xf>
    <xf numFmtId="0" fontId="2" fillId="0" borderId="0" xfId="53" applyFill="1" applyBorder="1">
      <alignment/>
      <protection/>
    </xf>
    <xf numFmtId="0" fontId="1" fillId="0" borderId="11" xfId="0" applyNumberFormat="1" applyFont="1" applyFill="1" applyBorder="1" applyAlignment="1" applyProtection="1">
      <alignment horizontal="left" vertical="center" wrapText="1" shrinkToFit="1"/>
      <protection locked="0"/>
    </xf>
    <xf numFmtId="0" fontId="1" fillId="0" borderId="11" xfId="0" applyNumberFormat="1" applyFont="1" applyFill="1" applyBorder="1" applyAlignment="1" applyProtection="1">
      <alignment vertical="top" wrapText="1" shrinkToFit="1"/>
      <protection locked="0"/>
    </xf>
    <xf numFmtId="0" fontId="9" fillId="0" borderId="11" xfId="0" applyNumberFormat="1" applyFont="1" applyFill="1" applyBorder="1" applyAlignment="1" applyProtection="1">
      <alignment horizontal="center" vertical="center" wrapText="1" shrinkToFit="1"/>
      <protection locked="0"/>
    </xf>
    <xf numFmtId="0" fontId="1" fillId="0" borderId="0" xfId="0" applyNumberFormat="1" applyFont="1" applyFill="1" applyBorder="1" applyAlignment="1" applyProtection="1">
      <alignment horizontal="center" vertical="top"/>
      <protection/>
    </xf>
    <xf numFmtId="0" fontId="9" fillId="33" borderId="11" xfId="0" applyNumberFormat="1" applyFont="1" applyFill="1" applyBorder="1" applyAlignment="1" applyProtection="1">
      <alignment horizontal="center" vertical="center" wrapText="1" shrinkToFit="1"/>
      <protection locked="0"/>
    </xf>
    <xf numFmtId="0" fontId="9" fillId="0" borderId="12" xfId="0" applyNumberFormat="1" applyFont="1" applyFill="1" applyBorder="1" applyAlignment="1" applyProtection="1">
      <alignment horizontal="center" vertical="center" wrapText="1" shrinkToFit="1"/>
      <protection locked="0"/>
    </xf>
    <xf numFmtId="0" fontId="2" fillId="0" borderId="0" xfId="53" applyFill="1" applyAlignment="1">
      <alignment horizontal="center"/>
      <protection/>
    </xf>
    <xf numFmtId="0" fontId="9" fillId="0" borderId="11" xfId="0" applyNumberFormat="1" applyFont="1" applyFill="1" applyBorder="1" applyAlignment="1" applyProtection="1">
      <alignment vertical="top" wrapText="1" shrinkToFit="1"/>
      <protection locked="0"/>
    </xf>
    <xf numFmtId="0" fontId="1" fillId="0" borderId="13" xfId="0" applyNumberFormat="1" applyFont="1" applyFill="1" applyBorder="1" applyAlignment="1" applyProtection="1">
      <alignment vertical="top"/>
      <protection/>
    </xf>
    <xf numFmtId="0" fontId="8"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right" vertical="center" wrapText="1" shrinkToFit="1"/>
      <protection locked="0"/>
    </xf>
    <xf numFmtId="0" fontId="9" fillId="0" borderId="14" xfId="0" applyNumberFormat="1" applyFont="1" applyFill="1" applyBorder="1" applyAlignment="1" applyProtection="1">
      <alignment horizontal="center" vertical="center" wrapText="1" shrinkToFit="1"/>
      <protection locked="0"/>
    </xf>
    <xf numFmtId="0" fontId="8" fillId="0" borderId="1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shrinkToFit="1"/>
      <protection locked="0"/>
    </xf>
    <xf numFmtId="0" fontId="9" fillId="0" borderId="15" xfId="0" applyNumberFormat="1" applyFont="1" applyFill="1" applyBorder="1" applyAlignment="1" applyProtection="1">
      <alignment horizontal="right" vertical="center" wrapText="1" shrinkToFit="1"/>
      <protection locked="0"/>
    </xf>
    <xf numFmtId="0" fontId="9" fillId="0" borderId="16" xfId="0" applyNumberFormat="1" applyFont="1" applyFill="1" applyBorder="1" applyAlignment="1" applyProtection="1">
      <alignment horizontal="center" vertical="center" wrapText="1" shrinkToFit="1"/>
      <protection locked="0"/>
    </xf>
    <xf numFmtId="0" fontId="9" fillId="0" borderId="16" xfId="0" applyNumberFormat="1" applyFont="1" applyFill="1" applyBorder="1" applyAlignment="1" applyProtection="1">
      <alignment horizontal="right" vertical="center" wrapText="1" shrinkToFit="1"/>
      <protection locked="0"/>
    </xf>
    <xf numFmtId="49" fontId="9" fillId="0" borderId="11" xfId="0" applyNumberFormat="1" applyFont="1" applyFill="1" applyBorder="1" applyAlignment="1" applyProtection="1">
      <alignment horizontal="center" vertical="center" wrapText="1" shrinkToFit="1"/>
      <protection locked="0"/>
    </xf>
    <xf numFmtId="14" fontId="9" fillId="0" borderId="11" xfId="0" applyNumberFormat="1" applyFont="1" applyFill="1" applyBorder="1" applyAlignment="1" applyProtection="1">
      <alignment horizontal="right" vertical="center" wrapText="1" shrinkToFit="1"/>
      <protection locked="0"/>
    </xf>
    <xf numFmtId="0" fontId="15" fillId="0" borderId="15" xfId="0" applyNumberFormat="1" applyFont="1" applyFill="1" applyBorder="1" applyAlignment="1" applyProtection="1">
      <alignment vertical="top" wrapText="1" shrinkToFit="1"/>
      <protection locked="0"/>
    </xf>
    <xf numFmtId="14" fontId="9" fillId="0" borderId="15" xfId="0" applyNumberFormat="1" applyFont="1" applyFill="1" applyBorder="1" applyAlignment="1" applyProtection="1">
      <alignment horizontal="right" vertical="center" wrapText="1" shrinkToFit="1"/>
      <protection locked="0"/>
    </xf>
    <xf numFmtId="0" fontId="9" fillId="0" borderId="17" xfId="0" applyNumberFormat="1" applyFont="1" applyFill="1" applyBorder="1" applyAlignment="1" applyProtection="1">
      <alignment horizontal="right" vertical="center" wrapText="1" shrinkToFit="1"/>
      <protection locked="0"/>
    </xf>
    <xf numFmtId="0" fontId="1" fillId="0" borderId="11" xfId="0" applyNumberFormat="1" applyFont="1" applyFill="1" applyBorder="1" applyAlignment="1" applyProtection="1">
      <alignment horizontal="center" vertical="top" wrapText="1" shrinkToFit="1"/>
      <protection locked="0"/>
    </xf>
    <xf numFmtId="0" fontId="7" fillId="0" borderId="0" xfId="0" applyNumberFormat="1" applyFont="1" applyFill="1" applyBorder="1" applyAlignment="1" applyProtection="1">
      <alignment vertical="top"/>
      <protection/>
    </xf>
    <xf numFmtId="0" fontId="11" fillId="0" borderId="16"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right" vertical="top" wrapText="1" shrinkToFit="1"/>
      <protection locked="0"/>
    </xf>
    <xf numFmtId="0" fontId="8" fillId="0" borderId="16"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shrinkToFit="1"/>
      <protection locked="0"/>
    </xf>
    <xf numFmtId="0" fontId="9" fillId="0" borderId="0" xfId="0" applyNumberFormat="1" applyFont="1" applyFill="1" applyBorder="1" applyAlignment="1" applyProtection="1">
      <alignment horizontal="right" vertical="center" wrapText="1" shrinkToFit="1"/>
      <protection locked="0"/>
    </xf>
    <xf numFmtId="0" fontId="1" fillId="0" borderId="15" xfId="0" applyNumberFormat="1" applyFont="1" applyFill="1" applyBorder="1" applyAlignment="1" applyProtection="1">
      <alignment horizontal="center" vertical="center" wrapText="1" shrinkToFit="1"/>
      <protection locked="0"/>
    </xf>
    <xf numFmtId="0" fontId="9" fillId="0" borderId="19" xfId="0" applyNumberFormat="1" applyFont="1" applyFill="1" applyBorder="1" applyAlignment="1" applyProtection="1">
      <alignment horizontal="right" vertical="center" wrapText="1" shrinkToFit="1"/>
      <protection locked="0"/>
    </xf>
    <xf numFmtId="0" fontId="9" fillId="0" borderId="20" xfId="0" applyNumberFormat="1" applyFont="1" applyFill="1" applyBorder="1" applyAlignment="1" applyProtection="1">
      <alignment horizontal="right" vertical="center" wrapText="1" shrinkToFit="1"/>
      <protection locked="0"/>
    </xf>
    <xf numFmtId="14" fontId="16" fillId="0" borderId="11" xfId="0" applyNumberFormat="1" applyFont="1" applyFill="1" applyBorder="1" applyAlignment="1" applyProtection="1">
      <alignment horizontal="right" vertical="center" wrapText="1" shrinkToFit="1"/>
      <protection locked="0"/>
    </xf>
    <xf numFmtId="3" fontId="8" fillId="33" borderId="11" xfId="0" applyNumberFormat="1" applyFont="1" applyFill="1" applyBorder="1" applyAlignment="1" applyProtection="1">
      <alignment horizontal="center" vertical="center" wrapText="1" shrinkToFit="1"/>
      <protection locked="0"/>
    </xf>
    <xf numFmtId="0" fontId="9" fillId="0" borderId="16" xfId="0" applyNumberFormat="1" applyFont="1" applyFill="1" applyBorder="1" applyAlignment="1" applyProtection="1">
      <alignment vertical="center" wrapText="1" shrinkToFit="1"/>
      <protection locked="0"/>
    </xf>
    <xf numFmtId="0" fontId="9" fillId="0" borderId="21" xfId="0" applyNumberFormat="1" applyFont="1" applyFill="1" applyBorder="1" applyAlignment="1" applyProtection="1">
      <alignment horizontal="right" vertical="center" wrapText="1" shrinkToFit="1"/>
      <protection locked="0"/>
    </xf>
    <xf numFmtId="0" fontId="1" fillId="0" borderId="16" xfId="0" applyNumberFormat="1" applyFont="1" applyFill="1" applyBorder="1" applyAlignment="1" applyProtection="1">
      <alignment horizontal="center" vertical="top" wrapText="1" shrinkToFit="1"/>
      <protection locked="0"/>
    </xf>
    <xf numFmtId="0" fontId="9" fillId="0" borderId="22" xfId="0" applyNumberFormat="1" applyFont="1" applyFill="1" applyBorder="1" applyAlignment="1" applyProtection="1">
      <alignment horizontal="right" vertical="center" wrapText="1" shrinkToFit="1"/>
      <protection locked="0"/>
    </xf>
    <xf numFmtId="0" fontId="11" fillId="0" borderId="16" xfId="0" applyNumberFormat="1" applyFont="1" applyFill="1" applyBorder="1" applyAlignment="1" applyProtection="1">
      <alignment vertical="center" wrapText="1"/>
      <protection/>
    </xf>
    <xf numFmtId="0" fontId="9" fillId="0" borderId="23" xfId="0" applyNumberFormat="1" applyFont="1" applyFill="1" applyBorder="1" applyAlignment="1" applyProtection="1">
      <alignment horizontal="right" vertical="center" wrapText="1" shrinkToFit="1"/>
      <protection locked="0"/>
    </xf>
    <xf numFmtId="0" fontId="14" fillId="0" borderId="11" xfId="0" applyNumberFormat="1" applyFont="1" applyFill="1" applyBorder="1" applyAlignment="1" applyProtection="1">
      <alignment horizontal="left" vertical="top" wrapText="1"/>
      <protection/>
    </xf>
    <xf numFmtId="0" fontId="17" fillId="0" borderId="16" xfId="0" applyNumberFormat="1" applyFont="1" applyFill="1" applyBorder="1" applyAlignment="1" applyProtection="1">
      <alignment horizontal="center" vertical="top" wrapText="1" shrinkToFit="1"/>
      <protection locked="0"/>
    </xf>
    <xf numFmtId="0" fontId="1" fillId="0" borderId="24" xfId="0" applyNumberFormat="1" applyFont="1" applyFill="1" applyBorder="1" applyAlignment="1" applyProtection="1">
      <alignment horizontal="center" vertical="top" wrapText="1" shrinkToFit="1"/>
      <protection locked="0"/>
    </xf>
    <xf numFmtId="0" fontId="9" fillId="0" borderId="16" xfId="0" applyNumberFormat="1" applyFont="1" applyFill="1" applyBorder="1" applyAlignment="1" applyProtection="1">
      <alignment horizontal="center" vertical="top" wrapText="1" shrinkToFit="1"/>
      <protection locked="0"/>
    </xf>
    <xf numFmtId="0" fontId="17" fillId="0" borderId="15" xfId="0" applyNumberFormat="1" applyFont="1" applyFill="1" applyBorder="1" applyAlignment="1" applyProtection="1">
      <alignment horizontal="center" vertical="top" wrapText="1" shrinkToFit="1"/>
      <protection locked="0"/>
    </xf>
    <xf numFmtId="0" fontId="1" fillId="0" borderId="14" xfId="0" applyNumberFormat="1" applyFont="1" applyFill="1" applyBorder="1" applyAlignment="1" applyProtection="1">
      <alignment horizontal="center" vertical="top" wrapText="1" shrinkToFit="1"/>
      <protection locked="0"/>
    </xf>
    <xf numFmtId="0" fontId="16" fillId="0" borderId="11" xfId="0" applyNumberFormat="1" applyFont="1" applyFill="1" applyBorder="1" applyAlignment="1" applyProtection="1">
      <alignment horizontal="center" vertical="top" wrapText="1" shrinkToFit="1"/>
      <protection locked="0"/>
    </xf>
    <xf numFmtId="0" fontId="1" fillId="0" borderId="16" xfId="0" applyNumberFormat="1" applyFont="1" applyFill="1" applyBorder="1" applyAlignment="1" applyProtection="1">
      <alignment vertical="top" wrapText="1" shrinkToFit="1"/>
      <protection locked="0"/>
    </xf>
    <xf numFmtId="0" fontId="1" fillId="0" borderId="15" xfId="0" applyNumberFormat="1" applyFont="1" applyFill="1" applyBorder="1" applyAlignment="1" applyProtection="1">
      <alignment horizontal="center" vertical="top" wrapText="1" shrinkToFit="1"/>
      <protection locked="0"/>
    </xf>
    <xf numFmtId="14" fontId="1" fillId="0" borderId="15" xfId="0" applyNumberFormat="1" applyFont="1" applyFill="1" applyBorder="1" applyAlignment="1" applyProtection="1">
      <alignment horizontal="center" vertical="top" wrapText="1" shrinkToFit="1"/>
      <protection locked="0"/>
    </xf>
    <xf numFmtId="0" fontId="9" fillId="0" borderId="18" xfId="0" applyNumberFormat="1" applyFont="1" applyFill="1" applyBorder="1" applyAlignment="1" applyProtection="1">
      <alignment horizontal="center" vertical="top" wrapText="1" shrinkToFit="1"/>
      <protection locked="0"/>
    </xf>
    <xf numFmtId="0" fontId="16" fillId="0" borderId="18" xfId="0" applyNumberFormat="1" applyFont="1" applyFill="1" applyBorder="1" applyAlignment="1" applyProtection="1">
      <alignment horizontal="center" vertical="top" wrapText="1" shrinkToFit="1"/>
      <protection locked="0"/>
    </xf>
    <xf numFmtId="14" fontId="17" fillId="0" borderId="18" xfId="0" applyNumberFormat="1" applyFont="1" applyFill="1" applyBorder="1" applyAlignment="1" applyProtection="1">
      <alignment horizontal="center" vertical="top" wrapText="1" shrinkToFit="1"/>
      <protection locked="0"/>
    </xf>
    <xf numFmtId="14" fontId="16" fillId="0" borderId="11" xfId="0" applyNumberFormat="1" applyFont="1" applyFill="1" applyBorder="1" applyAlignment="1" applyProtection="1">
      <alignment horizontal="center" vertical="top" wrapText="1" shrinkToFit="1"/>
      <protection locked="0"/>
    </xf>
    <xf numFmtId="14" fontId="17" fillId="0" borderId="11" xfId="0" applyNumberFormat="1" applyFont="1" applyFill="1" applyBorder="1" applyAlignment="1" applyProtection="1">
      <alignment horizontal="center" vertical="top" wrapText="1" shrinkToFit="1"/>
      <protection locked="0"/>
    </xf>
    <xf numFmtId="1" fontId="9" fillId="0" borderId="11" xfId="0" applyNumberFormat="1" applyFont="1" applyFill="1" applyBorder="1" applyAlignment="1" applyProtection="1">
      <alignment horizontal="center" vertical="center" wrapText="1" shrinkToFit="1"/>
      <protection locked="0"/>
    </xf>
    <xf numFmtId="3" fontId="9" fillId="0" borderId="11" xfId="0" applyNumberFormat="1" applyFont="1" applyFill="1" applyBorder="1" applyAlignment="1" applyProtection="1">
      <alignment horizontal="center" vertical="top" wrapText="1" shrinkToFit="1"/>
      <protection locked="0"/>
    </xf>
    <xf numFmtId="0" fontId="9" fillId="0" borderId="14" xfId="0" applyNumberFormat="1" applyFont="1" applyFill="1" applyBorder="1" applyAlignment="1" applyProtection="1">
      <alignment horizontal="center" vertical="top" wrapText="1" shrinkToFit="1"/>
      <protection locked="0"/>
    </xf>
    <xf numFmtId="0" fontId="16" fillId="0" borderId="16" xfId="0" applyNumberFormat="1" applyFont="1" applyFill="1" applyBorder="1" applyAlignment="1" applyProtection="1">
      <alignment horizontal="center" vertical="top" wrapText="1" shrinkToFit="1"/>
      <protection locked="0"/>
    </xf>
    <xf numFmtId="0" fontId="18" fillId="0" borderId="16" xfId="0" applyFont="1" applyFill="1" applyBorder="1" applyAlignment="1">
      <alignment horizontal="center" vertical="top" wrapText="1"/>
    </xf>
    <xf numFmtId="170" fontId="9" fillId="0" borderId="15" xfId="0" applyNumberFormat="1" applyFont="1" applyFill="1" applyBorder="1" applyAlignment="1" applyProtection="1">
      <alignment horizontal="center" vertical="center" wrapText="1" shrinkToFit="1"/>
      <protection locked="0"/>
    </xf>
    <xf numFmtId="0" fontId="1" fillId="0" borderId="18" xfId="0" applyNumberFormat="1" applyFont="1" applyFill="1" applyBorder="1" applyAlignment="1" applyProtection="1">
      <alignment horizontal="center" vertical="top" wrapText="1" shrinkToFit="1"/>
      <protection locked="0"/>
    </xf>
    <xf numFmtId="0" fontId="11" fillId="0" borderId="23" xfId="0" applyNumberFormat="1" applyFont="1" applyFill="1" applyBorder="1" applyAlignment="1" applyProtection="1">
      <alignment vertical="center" wrapText="1"/>
      <protection/>
    </xf>
    <xf numFmtId="0" fontId="11" fillId="0" borderId="15" xfId="0" applyNumberFormat="1" applyFont="1" applyFill="1" applyBorder="1" applyAlignment="1" applyProtection="1">
      <alignment vertical="center" wrapText="1"/>
      <protection/>
    </xf>
    <xf numFmtId="0" fontId="11" fillId="0" borderId="14" xfId="0" applyNumberFormat="1" applyFont="1" applyFill="1" applyBorder="1" applyAlignment="1" applyProtection="1">
      <alignment horizontal="left" vertical="center" wrapText="1"/>
      <protection/>
    </xf>
    <xf numFmtId="0" fontId="1" fillId="0" borderId="14" xfId="0" applyNumberFormat="1" applyFont="1" applyFill="1" applyBorder="1" applyAlignment="1" applyProtection="1">
      <alignment horizontal="left" vertical="center" wrapText="1" shrinkToFit="1"/>
      <protection locked="0"/>
    </xf>
    <xf numFmtId="14" fontId="9" fillId="0" borderId="14" xfId="0" applyNumberFormat="1" applyFont="1" applyFill="1" applyBorder="1" applyAlignment="1" applyProtection="1">
      <alignment horizontal="right" vertical="center" wrapText="1" shrinkToFit="1"/>
      <protection locked="0"/>
    </xf>
    <xf numFmtId="0" fontId="9" fillId="0" borderId="25" xfId="0" applyNumberFormat="1" applyFont="1" applyFill="1" applyBorder="1" applyAlignment="1" applyProtection="1">
      <alignment horizontal="right" vertical="center" wrapText="1" shrinkToFit="1"/>
      <protection locked="0"/>
    </xf>
    <xf numFmtId="0" fontId="8" fillId="34" borderId="16" xfId="0" applyNumberFormat="1" applyFont="1" applyFill="1" applyBorder="1" applyAlignment="1" applyProtection="1">
      <alignment horizontal="center" vertical="center" wrapText="1"/>
      <protection/>
    </xf>
    <xf numFmtId="0" fontId="11" fillId="34" borderId="16" xfId="0" applyNumberFormat="1" applyFont="1" applyFill="1" applyBorder="1" applyAlignment="1" applyProtection="1">
      <alignment vertical="top" wrapText="1"/>
      <protection/>
    </xf>
    <xf numFmtId="0" fontId="11" fillId="34" borderId="16" xfId="0" applyNumberFormat="1" applyFont="1" applyFill="1" applyBorder="1" applyAlignment="1" applyProtection="1">
      <alignment vertical="center" wrapText="1"/>
      <protection/>
    </xf>
    <xf numFmtId="0" fontId="2" fillId="34" borderId="16" xfId="53" applyFill="1" applyBorder="1">
      <alignment/>
      <protection/>
    </xf>
    <xf numFmtId="0" fontId="9" fillId="34" borderId="16" xfId="0" applyNumberFormat="1" applyFont="1" applyFill="1" applyBorder="1" applyAlignment="1" applyProtection="1">
      <alignment horizontal="right" vertical="center" wrapText="1" shrinkToFit="1"/>
      <protection locked="0"/>
    </xf>
    <xf numFmtId="0" fontId="9" fillId="34" borderId="17" xfId="0" applyNumberFormat="1" applyFont="1" applyFill="1" applyBorder="1" applyAlignment="1" applyProtection="1">
      <alignment horizontal="right" vertical="center" wrapText="1" shrinkToFit="1"/>
      <protection locked="0"/>
    </xf>
    <xf numFmtId="0" fontId="9" fillId="0" borderId="26" xfId="0" applyNumberFormat="1" applyFont="1" applyFill="1" applyBorder="1" applyAlignment="1" applyProtection="1">
      <alignment horizontal="right" vertical="center" wrapText="1" shrinkToFit="1"/>
      <protection locked="0"/>
    </xf>
    <xf numFmtId="3" fontId="9" fillId="0" borderId="14" xfId="0" applyNumberFormat="1" applyFont="1" applyFill="1" applyBorder="1" applyAlignment="1" applyProtection="1">
      <alignment horizontal="center" vertical="top" wrapText="1" shrinkToFit="1"/>
      <protection locked="0"/>
    </xf>
    <xf numFmtId="3" fontId="9" fillId="0" borderId="15" xfId="0" applyNumberFormat="1" applyFont="1" applyFill="1" applyBorder="1" applyAlignment="1" applyProtection="1">
      <alignment horizontal="center" vertical="top" wrapText="1" shrinkToFit="1"/>
      <protection locked="0"/>
    </xf>
    <xf numFmtId="3" fontId="9" fillId="0" borderId="27" xfId="0" applyNumberFormat="1" applyFont="1" applyFill="1" applyBorder="1" applyAlignment="1" applyProtection="1">
      <alignment horizontal="center" vertical="top" wrapText="1" shrinkToFit="1"/>
      <protection locked="0"/>
    </xf>
    <xf numFmtId="0" fontId="11" fillId="0" borderId="14" xfId="0" applyNumberFormat="1" applyFont="1" applyFill="1" applyBorder="1" applyAlignment="1" applyProtection="1">
      <alignment horizontal="left" vertical="top" wrapText="1"/>
      <protection/>
    </xf>
    <xf numFmtId="0" fontId="11" fillId="0" borderId="21"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top" wrapText="1" shrinkToFit="1"/>
      <protection locked="0"/>
    </xf>
    <xf numFmtId="0" fontId="9" fillId="0" borderId="24" xfId="0" applyNumberFormat="1" applyFont="1" applyFill="1" applyBorder="1" applyAlignment="1" applyProtection="1">
      <alignment horizontal="center" vertical="top" wrapText="1" shrinkToFit="1"/>
      <protection locked="0"/>
    </xf>
    <xf numFmtId="14" fontId="17" fillId="0" borderId="16" xfId="0" applyNumberFormat="1" applyFont="1" applyFill="1" applyBorder="1" applyAlignment="1" applyProtection="1">
      <alignment horizontal="center" vertical="top" wrapText="1" shrinkToFit="1"/>
      <protection locked="0"/>
    </xf>
    <xf numFmtId="0" fontId="1" fillId="0" borderId="29" xfId="0" applyNumberFormat="1" applyFont="1" applyFill="1" applyBorder="1" applyAlignment="1" applyProtection="1">
      <alignment horizontal="center" vertical="top" wrapText="1" shrinkToFit="1"/>
      <protection locked="0"/>
    </xf>
    <xf numFmtId="0" fontId="2" fillId="34" borderId="24" xfId="53" applyFill="1" applyBorder="1">
      <alignment/>
      <protection/>
    </xf>
    <xf numFmtId="14" fontId="1" fillId="0" borderId="24" xfId="0" applyNumberFormat="1" applyFont="1" applyFill="1" applyBorder="1" applyAlignment="1" applyProtection="1">
      <alignment horizontal="center" vertical="top" wrapText="1" shrinkToFit="1"/>
      <protection locked="0"/>
    </xf>
    <xf numFmtId="0" fontId="1" fillId="0" borderId="24" xfId="0" applyNumberFormat="1" applyFont="1" applyFill="1" applyBorder="1" applyAlignment="1" applyProtection="1">
      <alignment vertical="top" wrapText="1" shrinkToFit="1"/>
      <protection locked="0"/>
    </xf>
    <xf numFmtId="0" fontId="9" fillId="0" borderId="30" xfId="0" applyNumberFormat="1" applyFont="1" applyFill="1" applyBorder="1" applyAlignment="1" applyProtection="1">
      <alignment horizontal="right" vertical="center" wrapText="1" shrinkToFit="1"/>
      <protection locked="0"/>
    </xf>
    <xf numFmtId="0" fontId="9" fillId="0" borderId="31" xfId="0" applyNumberFormat="1" applyFont="1" applyFill="1" applyBorder="1" applyAlignment="1" applyProtection="1">
      <alignment horizontal="right" vertical="center" wrapText="1" shrinkToFit="1"/>
      <protection locked="0"/>
    </xf>
    <xf numFmtId="0" fontId="2" fillId="0" borderId="24" xfId="53" applyFill="1" applyBorder="1">
      <alignment/>
      <protection/>
    </xf>
    <xf numFmtId="0" fontId="16" fillId="0" borderId="24" xfId="0" applyNumberFormat="1" applyFont="1" applyFill="1" applyBorder="1" applyAlignment="1" applyProtection="1">
      <alignment vertical="top" wrapText="1" shrinkToFit="1"/>
      <protection locked="0"/>
    </xf>
    <xf numFmtId="14" fontId="17" fillId="0" borderId="24" xfId="0" applyNumberFormat="1" applyFont="1" applyFill="1" applyBorder="1" applyAlignment="1" applyProtection="1">
      <alignment vertical="top" wrapText="1" shrinkToFit="1"/>
      <protection locked="0"/>
    </xf>
    <xf numFmtId="0" fontId="4" fillId="0" borderId="23" xfId="0" applyNumberFormat="1" applyFont="1" applyFill="1" applyBorder="1" applyAlignment="1" applyProtection="1">
      <alignment vertical="top" wrapText="1"/>
      <protection/>
    </xf>
    <xf numFmtId="0" fontId="8" fillId="34" borderId="11" xfId="0" applyNumberFormat="1" applyFont="1" applyFill="1" applyBorder="1" applyAlignment="1" applyProtection="1">
      <alignment horizontal="center" vertical="center" wrapText="1"/>
      <protection/>
    </xf>
    <xf numFmtId="0" fontId="9" fillId="34" borderId="11" xfId="0" applyNumberFormat="1" applyFont="1" applyFill="1" applyBorder="1" applyAlignment="1" applyProtection="1">
      <alignment horizontal="right" vertical="center" wrapText="1" shrinkToFit="1"/>
      <protection locked="0"/>
    </xf>
    <xf numFmtId="0" fontId="9" fillId="34" borderId="11" xfId="0" applyNumberFormat="1" applyFont="1" applyFill="1" applyBorder="1" applyAlignment="1" applyProtection="1">
      <alignment horizontal="center" vertical="center" wrapText="1" shrinkToFit="1"/>
      <protection locked="0"/>
    </xf>
    <xf numFmtId="0" fontId="1" fillId="0" borderId="32" xfId="0" applyNumberFormat="1" applyFont="1" applyFill="1" applyBorder="1" applyAlignment="1" applyProtection="1">
      <alignment horizontal="center" vertical="top" wrapText="1" shrinkToFit="1"/>
      <protection locked="0"/>
    </xf>
    <xf numFmtId="0" fontId="1" fillId="0" borderId="33" xfId="0" applyNumberFormat="1" applyFont="1" applyFill="1" applyBorder="1" applyAlignment="1" applyProtection="1">
      <alignment horizontal="center" vertical="top" wrapText="1" shrinkToFit="1"/>
      <protection locked="0"/>
    </xf>
    <xf numFmtId="49" fontId="9" fillId="0" borderId="15" xfId="0" applyNumberFormat="1" applyFont="1" applyFill="1" applyBorder="1" applyAlignment="1" applyProtection="1">
      <alignment horizontal="center" vertical="top" wrapText="1" shrinkToFit="1"/>
      <protection locked="0"/>
    </xf>
    <xf numFmtId="0" fontId="16" fillId="0" borderId="19" xfId="0" applyNumberFormat="1" applyFont="1" applyFill="1" applyBorder="1" applyAlignment="1" applyProtection="1">
      <alignment horizontal="center" vertical="top" wrapText="1" shrinkToFit="1"/>
      <protection locked="0"/>
    </xf>
    <xf numFmtId="0" fontId="16" fillId="0" borderId="15" xfId="0" applyNumberFormat="1" applyFont="1" applyFill="1" applyBorder="1" applyAlignment="1" applyProtection="1">
      <alignment horizontal="center" vertical="top" wrapText="1" shrinkToFit="1"/>
      <protection locked="0"/>
    </xf>
    <xf numFmtId="14" fontId="17" fillId="0" borderId="15" xfId="0" applyNumberFormat="1" applyFont="1" applyFill="1" applyBorder="1" applyAlignment="1" applyProtection="1">
      <alignment horizontal="center" vertical="top" wrapText="1" shrinkToFit="1"/>
      <protection locked="0"/>
    </xf>
    <xf numFmtId="0" fontId="1" fillId="34" borderId="0" xfId="0" applyNumberFormat="1" applyFont="1" applyFill="1" applyBorder="1" applyAlignment="1" applyProtection="1">
      <alignment vertical="top"/>
      <protection/>
    </xf>
    <xf numFmtId="0" fontId="10" fillId="34" borderId="10" xfId="0" applyNumberFormat="1" applyFont="1" applyFill="1" applyBorder="1" applyAlignment="1" applyProtection="1">
      <alignment vertical="top"/>
      <protection/>
    </xf>
    <xf numFmtId="0" fontId="14" fillId="34" borderId="11" xfId="0" applyNumberFormat="1" applyFont="1" applyFill="1" applyBorder="1" applyAlignment="1" applyProtection="1">
      <alignment horizontal="left" vertical="top" wrapText="1"/>
      <protection/>
    </xf>
    <xf numFmtId="0" fontId="8" fillId="34" borderId="20" xfId="0" applyNumberFormat="1" applyFont="1" applyFill="1" applyBorder="1" applyAlignment="1" applyProtection="1">
      <alignment horizontal="center" vertical="center" wrapText="1"/>
      <protection/>
    </xf>
    <xf numFmtId="0" fontId="1" fillId="34" borderId="11" xfId="0" applyNumberFormat="1" applyFont="1" applyFill="1" applyBorder="1" applyAlignment="1" applyProtection="1">
      <alignment vertical="top" wrapText="1" shrinkToFit="1"/>
      <protection locked="0"/>
    </xf>
    <xf numFmtId="0" fontId="9" fillId="34" borderId="20" xfId="0" applyNumberFormat="1" applyFont="1" applyFill="1" applyBorder="1" applyAlignment="1" applyProtection="1">
      <alignment horizontal="right" vertical="center" wrapText="1" shrinkToFit="1"/>
      <protection locked="0"/>
    </xf>
    <xf numFmtId="0" fontId="9" fillId="34" borderId="16" xfId="0" applyNumberFormat="1" applyFont="1" applyFill="1" applyBorder="1" applyAlignment="1" applyProtection="1">
      <alignment horizontal="center" vertical="center" wrapText="1" shrinkToFit="1"/>
      <protection locked="0"/>
    </xf>
    <xf numFmtId="0" fontId="11" fillId="33" borderId="11" xfId="0" applyNumberFormat="1" applyFont="1" applyFill="1" applyBorder="1" applyAlignment="1" applyProtection="1">
      <alignment horizontal="left" vertical="center" wrapText="1"/>
      <protection/>
    </xf>
    <xf numFmtId="0" fontId="9" fillId="0" borderId="17" xfId="0" applyNumberFormat="1" applyFont="1" applyFill="1" applyBorder="1" applyAlignment="1" applyProtection="1">
      <alignment horizontal="center" vertical="center" wrapText="1" shrinkToFit="1"/>
      <protection locked="0"/>
    </xf>
    <xf numFmtId="0" fontId="17" fillId="0" borderId="23" xfId="0" applyNumberFormat="1" applyFont="1" applyFill="1" applyBorder="1" applyAlignment="1" applyProtection="1">
      <alignment horizontal="center" vertical="top" wrapText="1" shrinkToFit="1"/>
      <protection locked="0"/>
    </xf>
    <xf numFmtId="0" fontId="9" fillId="0" borderId="18" xfId="0" applyNumberFormat="1" applyFont="1" applyFill="1" applyBorder="1" applyAlignment="1" applyProtection="1">
      <alignment horizontal="right" vertical="center" wrapText="1" shrinkToFit="1"/>
      <protection locked="0"/>
    </xf>
    <xf numFmtId="0" fontId="4" fillId="0" borderId="16" xfId="0" applyNumberFormat="1" applyFont="1" applyFill="1" applyBorder="1" applyAlignment="1" applyProtection="1">
      <alignment horizontal="left" vertical="top" wrapText="1"/>
      <protection/>
    </xf>
    <xf numFmtId="0" fontId="9" fillId="0" borderId="23" xfId="0" applyNumberFormat="1" applyFont="1" applyFill="1" applyBorder="1" applyAlignment="1" applyProtection="1">
      <alignment horizontal="center" vertical="center" wrapText="1" shrinkToFit="1"/>
      <protection locked="0"/>
    </xf>
    <xf numFmtId="0" fontId="11" fillId="34" borderId="11" xfId="0" applyNumberFormat="1" applyFont="1" applyFill="1" applyBorder="1" applyAlignment="1" applyProtection="1">
      <alignment horizontal="left" vertical="center" wrapText="1"/>
      <protection/>
    </xf>
    <xf numFmtId="0" fontId="11" fillId="34" borderId="2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left" vertical="top" wrapText="1"/>
      <protection/>
    </xf>
    <xf numFmtId="0" fontId="2" fillId="0" borderId="0" xfId="53" applyFont="1" applyFill="1" applyAlignment="1">
      <alignment horizontal="center" vertical="top"/>
      <protection/>
    </xf>
    <xf numFmtId="0" fontId="9" fillId="0" borderId="24" xfId="0" applyNumberFormat="1" applyFont="1" applyFill="1" applyBorder="1" applyAlignment="1" applyProtection="1">
      <alignment horizontal="right" vertical="center" wrapText="1" shrinkToFit="1"/>
      <protection locked="0"/>
    </xf>
    <xf numFmtId="0" fontId="1" fillId="0" borderId="14" xfId="0" applyNumberFormat="1" applyFont="1" applyFill="1" applyBorder="1" applyAlignment="1" applyProtection="1">
      <alignment vertical="top" wrapText="1" shrinkToFit="1"/>
      <protection locked="0"/>
    </xf>
    <xf numFmtId="14" fontId="17" fillId="0" borderId="14" xfId="0" applyNumberFormat="1" applyFont="1" applyFill="1" applyBorder="1" applyAlignment="1" applyProtection="1">
      <alignment horizontal="center" vertical="top" wrapText="1" shrinkToFit="1"/>
      <protection locked="0"/>
    </xf>
    <xf numFmtId="0" fontId="9" fillId="0" borderId="10" xfId="0" applyNumberFormat="1" applyFont="1" applyFill="1" applyBorder="1" applyAlignment="1" applyProtection="1">
      <alignment horizontal="right" vertical="center" wrapText="1" shrinkToFit="1"/>
      <protection locked="0"/>
    </xf>
    <xf numFmtId="3" fontId="9" fillId="0" borderId="23" xfId="0" applyNumberFormat="1" applyFont="1" applyFill="1" applyBorder="1" applyAlignment="1" applyProtection="1">
      <alignment horizontal="center" vertical="top" wrapText="1" shrinkToFit="1"/>
      <protection locked="0"/>
    </xf>
    <xf numFmtId="0" fontId="9" fillId="34" borderId="17" xfId="0" applyNumberFormat="1" applyFont="1" applyFill="1" applyBorder="1" applyAlignment="1" applyProtection="1">
      <alignment horizontal="center" vertical="center" wrapText="1" shrinkToFit="1"/>
      <protection locked="0"/>
    </xf>
    <xf numFmtId="0" fontId="17" fillId="0" borderId="17" xfId="0" applyNumberFormat="1" applyFont="1" applyFill="1" applyBorder="1" applyAlignment="1" applyProtection="1">
      <alignment horizontal="center" vertical="top" wrapText="1" shrinkToFit="1"/>
      <protection locked="0"/>
    </xf>
    <xf numFmtId="49" fontId="9" fillId="0" borderId="24" xfId="0" applyNumberFormat="1" applyFont="1" applyFill="1" applyBorder="1" applyAlignment="1" applyProtection="1">
      <alignment horizontal="center" vertical="top" wrapText="1" shrinkToFit="1"/>
      <protection locked="0"/>
    </xf>
    <xf numFmtId="0" fontId="9" fillId="0" borderId="29" xfId="0" applyNumberFormat="1" applyFont="1" applyFill="1" applyBorder="1" applyAlignment="1" applyProtection="1">
      <alignment horizontal="right" vertical="center" wrapText="1" shrinkToFit="1"/>
      <protection locked="0"/>
    </xf>
    <xf numFmtId="0" fontId="9" fillId="0" borderId="34" xfId="0" applyNumberFormat="1" applyFont="1" applyFill="1" applyBorder="1" applyAlignment="1" applyProtection="1">
      <alignment horizontal="right" vertical="center" wrapText="1" shrinkToFit="1"/>
      <protection locked="0"/>
    </xf>
    <xf numFmtId="14" fontId="1" fillId="0" borderId="28" xfId="0" applyNumberFormat="1" applyFont="1" applyFill="1" applyBorder="1" applyAlignment="1" applyProtection="1">
      <alignment horizontal="center" vertical="top" wrapText="1" shrinkToFit="1"/>
      <protection locked="0"/>
    </xf>
    <xf numFmtId="17" fontId="9" fillId="0" borderId="15" xfId="0" applyNumberFormat="1" applyFont="1" applyFill="1" applyBorder="1" applyAlignment="1" applyProtection="1">
      <alignment horizontal="center" vertical="top" wrapText="1" shrinkToFit="1"/>
      <protection locked="0"/>
    </xf>
    <xf numFmtId="0" fontId="9" fillId="0" borderId="27" xfId="0" applyNumberFormat="1" applyFont="1" applyFill="1" applyBorder="1" applyAlignment="1" applyProtection="1">
      <alignment horizontal="right" vertical="center" wrapText="1" shrinkToFit="1"/>
      <protection locked="0"/>
    </xf>
    <xf numFmtId="0" fontId="0" fillId="0" borderId="16" xfId="0" applyFill="1" applyBorder="1" applyAlignment="1">
      <alignment/>
    </xf>
    <xf numFmtId="14" fontId="1" fillId="0" borderId="16" xfId="0" applyNumberFormat="1" applyFont="1" applyFill="1" applyBorder="1" applyAlignment="1" applyProtection="1">
      <alignment vertical="top" wrapText="1" shrinkToFit="1"/>
      <protection locked="0"/>
    </xf>
    <xf numFmtId="0" fontId="4" fillId="0" borderId="16" xfId="0" applyNumberFormat="1" applyFont="1" applyFill="1" applyBorder="1" applyAlignment="1" applyProtection="1">
      <alignment vertical="top" wrapText="1"/>
      <protection/>
    </xf>
    <xf numFmtId="0" fontId="4" fillId="0" borderId="15" xfId="0" applyNumberFormat="1" applyFont="1" applyFill="1" applyBorder="1" applyAlignment="1" applyProtection="1">
      <alignment vertical="top" wrapText="1"/>
      <protection/>
    </xf>
    <xf numFmtId="0" fontId="9" fillId="0" borderId="14" xfId="0" applyNumberFormat="1" applyFont="1" applyFill="1" applyBorder="1" applyAlignment="1" applyProtection="1">
      <alignment horizontal="left" vertical="center" wrapText="1" shrinkToFit="1"/>
      <protection locked="0"/>
    </xf>
    <xf numFmtId="0" fontId="17" fillId="0" borderId="15" xfId="0" applyNumberFormat="1" applyFont="1" applyFill="1" applyBorder="1" applyAlignment="1" applyProtection="1">
      <alignment horizontal="right" vertical="top" wrapText="1" shrinkToFit="1"/>
      <protection locked="0"/>
    </xf>
    <xf numFmtId="0" fontId="9" fillId="0" borderId="15" xfId="0" applyNumberFormat="1" applyFont="1" applyFill="1" applyBorder="1" applyAlignment="1" applyProtection="1">
      <alignment horizontal="center" vertical="top" wrapText="1" shrinkToFit="1"/>
      <protection locked="0"/>
    </xf>
    <xf numFmtId="0" fontId="9" fillId="0" borderId="15" xfId="0" applyNumberFormat="1" applyFont="1" applyFill="1" applyBorder="1" applyAlignment="1" applyProtection="1">
      <alignment horizontal="right" vertical="top" wrapText="1" shrinkToFit="1"/>
      <protection locked="0"/>
    </xf>
    <xf numFmtId="0" fontId="11" fillId="0" borderId="2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left" vertical="center" wrapText="1"/>
      <protection/>
    </xf>
    <xf numFmtId="0" fontId="10" fillId="34" borderId="0" xfId="0" applyNumberFormat="1" applyFont="1" applyFill="1" applyBorder="1" applyAlignment="1" applyProtection="1">
      <alignment vertical="top"/>
      <protection/>
    </xf>
    <xf numFmtId="0" fontId="8" fillId="34" borderId="24" xfId="0" applyNumberFormat="1" applyFont="1" applyFill="1" applyBorder="1" applyAlignment="1" applyProtection="1">
      <alignment horizontal="center" vertical="center" wrapText="1"/>
      <protection/>
    </xf>
    <xf numFmtId="0" fontId="11" fillId="34" borderId="15" xfId="0" applyNumberFormat="1" applyFont="1" applyFill="1" applyBorder="1" applyAlignment="1" applyProtection="1">
      <alignment horizontal="center" vertical="center" wrapText="1"/>
      <protection/>
    </xf>
    <xf numFmtId="0" fontId="9" fillId="34" borderId="15" xfId="0" applyNumberFormat="1" applyFont="1" applyFill="1" applyBorder="1" applyAlignment="1" applyProtection="1">
      <alignment horizontal="center" vertical="center" wrapText="1" shrinkToFit="1"/>
      <protection locked="0"/>
    </xf>
    <xf numFmtId="0" fontId="9" fillId="34" borderId="15" xfId="0" applyNumberFormat="1" applyFont="1" applyFill="1" applyBorder="1" applyAlignment="1" applyProtection="1">
      <alignment horizontal="right" vertical="center" wrapText="1" shrinkToFit="1"/>
      <protection locked="0"/>
    </xf>
    <xf numFmtId="0" fontId="1" fillId="34" borderId="15" xfId="0" applyNumberFormat="1" applyFont="1" applyFill="1" applyBorder="1" applyAlignment="1" applyProtection="1">
      <alignment horizontal="center" vertical="center" wrapText="1" shrinkToFit="1"/>
      <protection locked="0"/>
    </xf>
    <xf numFmtId="0" fontId="15" fillId="34" borderId="15" xfId="0" applyNumberFormat="1" applyFont="1" applyFill="1" applyBorder="1" applyAlignment="1" applyProtection="1">
      <alignment vertical="top" wrapText="1" shrinkToFit="1"/>
      <protection locked="0"/>
    </xf>
    <xf numFmtId="14" fontId="9" fillId="34" borderId="15" xfId="0" applyNumberFormat="1" applyFont="1" applyFill="1" applyBorder="1" applyAlignment="1" applyProtection="1">
      <alignment horizontal="right" vertical="center" wrapText="1" shrinkToFit="1"/>
      <protection locked="0"/>
    </xf>
    <xf numFmtId="0" fontId="11" fillId="34" borderId="10" xfId="0" applyNumberFormat="1" applyFont="1" applyFill="1" applyBorder="1" applyAlignment="1" applyProtection="1">
      <alignment horizontal="left" vertical="top" wrapText="1"/>
      <protection/>
    </xf>
    <xf numFmtId="3" fontId="9" fillId="0" borderId="0" xfId="0" applyNumberFormat="1" applyFont="1" applyFill="1" applyBorder="1" applyAlignment="1" applyProtection="1">
      <alignment horizontal="center" vertical="top" wrapText="1" shrinkToFit="1"/>
      <protection locked="0"/>
    </xf>
    <xf numFmtId="14" fontId="16" fillId="0" borderId="14" xfId="0" applyNumberFormat="1" applyFont="1" applyFill="1" applyBorder="1" applyAlignment="1" applyProtection="1">
      <alignment horizontal="right" vertical="center" wrapText="1" shrinkToFit="1"/>
      <protection locked="0"/>
    </xf>
    <xf numFmtId="0" fontId="11" fillId="0" borderId="27" xfId="0" applyNumberFormat="1" applyFont="1" applyFill="1" applyBorder="1" applyAlignment="1" applyProtection="1">
      <alignment vertical="center" wrapText="1"/>
      <protection/>
    </xf>
    <xf numFmtId="0" fontId="2" fillId="34" borderId="16" xfId="53" applyFill="1" applyBorder="1" applyAlignment="1">
      <alignment horizontal="center"/>
      <protection/>
    </xf>
    <xf numFmtId="0" fontId="1" fillId="0" borderId="23" xfId="0" applyNumberFormat="1" applyFont="1" applyFill="1" applyBorder="1" applyAlignment="1" applyProtection="1">
      <alignment horizontal="center" vertical="top" wrapText="1" shrinkToFit="1"/>
      <protection locked="0"/>
    </xf>
    <xf numFmtId="0" fontId="11" fillId="34" borderId="11" xfId="0" applyNumberFormat="1" applyFont="1" applyFill="1" applyBorder="1" applyAlignment="1" applyProtection="1">
      <alignment horizontal="left" vertical="top" wrapText="1"/>
      <protection/>
    </xf>
    <xf numFmtId="0" fontId="16" fillId="0" borderId="25" xfId="0" applyNumberFormat="1" applyFont="1" applyFill="1" applyBorder="1" applyAlignment="1" applyProtection="1">
      <alignment horizontal="center" vertical="top" wrapText="1" shrinkToFit="1"/>
      <protection locked="0"/>
    </xf>
    <xf numFmtId="0" fontId="9" fillId="0" borderId="18" xfId="0" applyNumberFormat="1" applyFont="1" applyFill="1" applyBorder="1" applyAlignment="1" applyProtection="1">
      <alignment vertical="center" wrapText="1" shrinkToFit="1"/>
      <protection locked="0"/>
    </xf>
    <xf numFmtId="0" fontId="9" fillId="0" borderId="24" xfId="0" applyNumberFormat="1" applyFont="1" applyFill="1" applyBorder="1" applyAlignment="1" applyProtection="1">
      <alignment horizontal="right" vertical="top" wrapText="1" shrinkToFit="1"/>
      <protection locked="0"/>
    </xf>
    <xf numFmtId="0" fontId="8" fillId="0" borderId="16" xfId="0" applyNumberFormat="1" applyFont="1" applyFill="1" applyBorder="1" applyAlignment="1" applyProtection="1">
      <alignment horizontal="center" vertical="top" wrapText="1"/>
      <protection/>
    </xf>
    <xf numFmtId="0" fontId="8" fillId="34" borderId="16" xfId="0" applyNumberFormat="1" applyFont="1" applyFill="1" applyBorder="1" applyAlignment="1" applyProtection="1">
      <alignment horizontal="center" vertical="top" wrapText="1"/>
      <protection/>
    </xf>
    <xf numFmtId="14" fontId="16" fillId="0" borderId="24" xfId="0" applyNumberFormat="1" applyFont="1" applyFill="1" applyBorder="1" applyAlignment="1" applyProtection="1">
      <alignment horizontal="right" vertical="center" wrapText="1" shrinkToFit="1"/>
      <protection locked="0"/>
    </xf>
    <xf numFmtId="0" fontId="1" fillId="0" borderId="18" xfId="0" applyNumberFormat="1" applyFont="1" applyFill="1" applyBorder="1" applyAlignment="1" applyProtection="1">
      <alignment vertical="center" wrapText="1" shrinkToFit="1"/>
      <protection locked="0"/>
    </xf>
    <xf numFmtId="14" fontId="18" fillId="0" borderId="18" xfId="0" applyNumberFormat="1" applyFont="1" applyFill="1" applyBorder="1" applyAlignment="1">
      <alignment horizontal="center" vertical="top" wrapText="1"/>
    </xf>
    <xf numFmtId="0" fontId="8" fillId="34" borderId="23" xfId="0" applyNumberFormat="1" applyFont="1" applyFill="1" applyBorder="1" applyAlignment="1" applyProtection="1">
      <alignment horizontal="center" vertical="center" wrapText="1"/>
      <protection/>
    </xf>
    <xf numFmtId="0" fontId="11" fillId="34" borderId="23" xfId="0" applyNumberFormat="1" applyFont="1" applyFill="1" applyBorder="1" applyAlignment="1" applyProtection="1">
      <alignment horizontal="left" vertical="center" wrapText="1"/>
      <protection/>
    </xf>
    <xf numFmtId="0" fontId="11" fillId="34" borderId="13" xfId="0" applyNumberFormat="1" applyFont="1" applyFill="1" applyBorder="1" applyAlignment="1" applyProtection="1">
      <alignment horizontal="center" vertical="center" wrapText="1"/>
      <protection/>
    </xf>
    <xf numFmtId="0" fontId="2" fillId="34" borderId="18" xfId="53" applyFill="1" applyBorder="1">
      <alignment/>
      <protection/>
    </xf>
    <xf numFmtId="0" fontId="8" fillId="34" borderId="16" xfId="0" applyNumberFormat="1" applyFont="1" applyFill="1" applyBorder="1" applyAlignment="1" applyProtection="1">
      <alignment vertical="center" wrapText="1"/>
      <protection/>
    </xf>
    <xf numFmtId="0" fontId="1" fillId="0" borderId="16" xfId="0" applyNumberFormat="1" applyFont="1" applyFill="1" applyBorder="1" applyAlignment="1" applyProtection="1">
      <alignment horizontal="center" vertical="top" wrapText="1" shrinkToFit="1"/>
      <protection/>
    </xf>
    <xf numFmtId="3" fontId="9" fillId="0" borderId="16" xfId="0" applyNumberFormat="1" applyFont="1" applyFill="1" applyBorder="1" applyAlignment="1" applyProtection="1">
      <alignment horizontal="center" vertical="top" wrapText="1" shrinkToFit="1"/>
      <protection locked="0"/>
    </xf>
    <xf numFmtId="3" fontId="19" fillId="34" borderId="16" xfId="53" applyNumberFormat="1" applyFont="1" applyFill="1" applyBorder="1" applyAlignment="1">
      <alignment horizontal="center" vertical="center"/>
      <protection/>
    </xf>
    <xf numFmtId="0" fontId="19" fillId="34" borderId="16" xfId="53" applyFont="1" applyFill="1" applyBorder="1">
      <alignment/>
      <protection/>
    </xf>
    <xf numFmtId="3" fontId="8" fillId="34" borderId="11" xfId="0" applyNumberFormat="1" applyFont="1" applyFill="1" applyBorder="1" applyAlignment="1" applyProtection="1">
      <alignment horizontal="center" vertical="center" wrapText="1" shrinkToFit="1"/>
      <protection locked="0"/>
    </xf>
    <xf numFmtId="169" fontId="9" fillId="0" borderId="15" xfId="0" applyNumberFormat="1" applyFont="1" applyFill="1" applyBorder="1" applyAlignment="1" applyProtection="1">
      <alignment horizontal="center" vertical="top" wrapText="1" shrinkToFit="1"/>
      <protection locked="0"/>
    </xf>
    <xf numFmtId="0" fontId="8" fillId="34" borderId="15" xfId="0" applyNumberFormat="1" applyFont="1" applyFill="1" applyBorder="1" applyAlignment="1" applyProtection="1">
      <alignment horizontal="center" vertical="center" wrapText="1" shrinkToFit="1"/>
      <protection locked="0"/>
    </xf>
    <xf numFmtId="170" fontId="8" fillId="34" borderId="15" xfId="0" applyNumberFormat="1" applyFont="1" applyFill="1" applyBorder="1" applyAlignment="1" applyProtection="1">
      <alignment horizontal="center" vertical="center" wrapText="1" shrinkToFit="1"/>
      <protection locked="0"/>
    </xf>
    <xf numFmtId="3" fontId="8" fillId="34" borderId="18" xfId="0" applyNumberFormat="1" applyFont="1" applyFill="1" applyBorder="1" applyAlignment="1" applyProtection="1">
      <alignment horizontal="center" vertical="center" wrapText="1" shrinkToFit="1"/>
      <protection locked="0"/>
    </xf>
    <xf numFmtId="3" fontId="9" fillId="0" borderId="18" xfId="0" applyNumberFormat="1" applyFont="1" applyFill="1" applyBorder="1" applyAlignment="1" applyProtection="1">
      <alignment horizontal="center" vertical="top" wrapText="1" shrinkToFit="1"/>
      <protection locked="0"/>
    </xf>
    <xf numFmtId="0" fontId="17" fillId="0" borderId="0" xfId="0" applyNumberFormat="1" applyFont="1" applyFill="1" applyBorder="1" applyAlignment="1" applyProtection="1">
      <alignment horizontal="center" vertical="top" wrapText="1" shrinkToFit="1"/>
      <protection locked="0"/>
    </xf>
    <xf numFmtId="0" fontId="11" fillId="0" borderId="19" xfId="0" applyNumberFormat="1" applyFont="1" applyFill="1" applyBorder="1" applyAlignment="1" applyProtection="1">
      <alignment horizontal="center" vertical="center" wrapText="1"/>
      <protection/>
    </xf>
    <xf numFmtId="0" fontId="11" fillId="34" borderId="16" xfId="0" applyNumberFormat="1" applyFont="1" applyFill="1" applyBorder="1" applyAlignment="1" applyProtection="1">
      <alignment horizontal="left" vertical="center" wrapText="1"/>
      <protection/>
    </xf>
    <xf numFmtId="0" fontId="11" fillId="34" borderId="17" xfId="0" applyNumberFormat="1" applyFont="1" applyFill="1" applyBorder="1" applyAlignment="1" applyProtection="1">
      <alignment horizontal="center" vertical="center" wrapText="1"/>
      <protection/>
    </xf>
    <xf numFmtId="0" fontId="1" fillId="34" borderId="11" xfId="0" applyNumberFormat="1" applyFont="1" applyFill="1" applyBorder="1" applyAlignment="1" applyProtection="1">
      <alignment horizontal="center" vertical="center" wrapText="1" shrinkToFit="1"/>
      <protection locked="0"/>
    </xf>
    <xf numFmtId="0" fontId="1" fillId="34" borderId="11" xfId="0" applyNumberFormat="1" applyFont="1" applyFill="1" applyBorder="1" applyAlignment="1" applyProtection="1">
      <alignment horizontal="left" vertical="center" wrapText="1" shrinkToFit="1"/>
      <protection locked="0"/>
    </xf>
    <xf numFmtId="0" fontId="1" fillId="34" borderId="11" xfId="0" applyNumberFormat="1" applyFont="1" applyFill="1" applyBorder="1" applyAlignment="1" applyProtection="1">
      <alignment vertical="center" wrapText="1" shrinkToFit="1"/>
      <protection locked="0"/>
    </xf>
    <xf numFmtId="14" fontId="16" fillId="34" borderId="11" xfId="0" applyNumberFormat="1" applyFont="1" applyFill="1" applyBorder="1" applyAlignment="1" applyProtection="1">
      <alignment horizontal="right" vertical="center" wrapText="1" shrinkToFit="1"/>
      <protection locked="0"/>
    </xf>
    <xf numFmtId="0" fontId="9" fillId="34" borderId="14" xfId="0" applyNumberFormat="1" applyFont="1" applyFill="1" applyBorder="1" applyAlignment="1" applyProtection="1">
      <alignment horizontal="center" vertical="center" wrapText="1" shrinkToFit="1"/>
      <protection locked="0"/>
    </xf>
    <xf numFmtId="3" fontId="8" fillId="34" borderId="14" xfId="0" applyNumberFormat="1" applyFont="1" applyFill="1" applyBorder="1" applyAlignment="1" applyProtection="1">
      <alignment horizontal="center" vertical="center" wrapText="1" shrinkToFit="1"/>
      <protection locked="0"/>
    </xf>
    <xf numFmtId="0" fontId="9" fillId="34" borderId="0" xfId="0" applyNumberFormat="1" applyFont="1" applyFill="1" applyBorder="1" applyAlignment="1" applyProtection="1">
      <alignment horizontal="right" vertical="top" wrapText="1" shrinkToFit="1"/>
      <protection locked="0"/>
    </xf>
    <xf numFmtId="0" fontId="20" fillId="34" borderId="18" xfId="0" applyNumberFormat="1" applyFont="1" applyFill="1" applyBorder="1" applyAlignment="1" applyProtection="1">
      <alignment horizontal="center" vertical="top" wrapText="1" shrinkToFit="1"/>
      <protection locked="0"/>
    </xf>
    <xf numFmtId="14" fontId="21" fillId="34" borderId="18" xfId="0" applyNumberFormat="1" applyFont="1" applyFill="1" applyBorder="1" applyAlignment="1" applyProtection="1">
      <alignment horizontal="center" vertical="top" wrapText="1" shrinkToFit="1"/>
      <protection locked="0"/>
    </xf>
    <xf numFmtId="0" fontId="8" fillId="34" borderId="35" xfId="0" applyNumberFormat="1" applyFont="1" applyFill="1" applyBorder="1" applyAlignment="1" applyProtection="1">
      <alignment horizontal="right" vertical="center" wrapText="1" shrinkToFit="1"/>
      <protection locked="0"/>
    </xf>
    <xf numFmtId="3" fontId="8" fillId="34" borderId="18" xfId="0" applyNumberFormat="1" applyFont="1" applyFill="1" applyBorder="1" applyAlignment="1" applyProtection="1">
      <alignment horizontal="center" vertical="top" wrapText="1" shrinkToFit="1"/>
      <protection locked="0"/>
    </xf>
    <xf numFmtId="0" fontId="8" fillId="34" borderId="18" xfId="0" applyNumberFormat="1" applyFont="1" applyFill="1" applyBorder="1" applyAlignment="1" applyProtection="1">
      <alignment horizontal="center" vertical="center" wrapText="1" shrinkToFit="1"/>
      <protection locked="0"/>
    </xf>
    <xf numFmtId="0" fontId="4" fillId="0" borderId="25" xfId="0" applyNumberFormat="1" applyFont="1" applyFill="1" applyBorder="1" applyAlignment="1" applyProtection="1">
      <alignment vertical="top" wrapText="1"/>
      <protection/>
    </xf>
    <xf numFmtId="0" fontId="11" fillId="33" borderId="11"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top" wrapText="1" shrinkToFit="1"/>
      <protection locked="0"/>
    </xf>
    <xf numFmtId="0" fontId="1" fillId="0" borderId="14" xfId="0" applyNumberFormat="1" applyFont="1" applyFill="1" applyBorder="1" applyAlignment="1" applyProtection="1">
      <alignment horizontal="center" vertical="center" wrapText="1" shrinkToFit="1"/>
      <protection locked="0"/>
    </xf>
    <xf numFmtId="0" fontId="17" fillId="0" borderId="14" xfId="0" applyNumberFormat="1" applyFont="1" applyFill="1" applyBorder="1" applyAlignment="1" applyProtection="1">
      <alignment horizontal="center" vertical="top" wrapText="1" shrinkToFit="1"/>
      <protection locked="0"/>
    </xf>
    <xf numFmtId="14" fontId="1" fillId="0" borderId="14" xfId="0" applyNumberFormat="1" applyFont="1" applyFill="1" applyBorder="1" applyAlignment="1" applyProtection="1">
      <alignment horizontal="center" vertical="top" wrapText="1" shrinkToFit="1"/>
      <protection locked="0"/>
    </xf>
    <xf numFmtId="4" fontId="9" fillId="0" borderId="11" xfId="0" applyNumberFormat="1" applyFont="1" applyFill="1" applyBorder="1" applyAlignment="1" applyProtection="1">
      <alignment horizontal="center" vertical="top" wrapText="1" shrinkToFit="1"/>
      <protection locked="0"/>
    </xf>
    <xf numFmtId="49" fontId="9" fillId="0" borderId="16" xfId="0" applyNumberFormat="1" applyFont="1" applyFill="1" applyBorder="1" applyAlignment="1" applyProtection="1">
      <alignment horizontal="center" vertical="top" wrapText="1" shrinkToFit="1"/>
      <protection locked="0"/>
    </xf>
    <xf numFmtId="14" fontId="1" fillId="0" borderId="16" xfId="0" applyNumberFormat="1" applyFont="1" applyFill="1" applyBorder="1" applyAlignment="1" applyProtection="1">
      <alignment horizontal="center" vertical="top" wrapText="1" shrinkToFit="1"/>
      <protection locked="0"/>
    </xf>
    <xf numFmtId="0" fontId="17" fillId="0" borderId="25" xfId="0" applyNumberFormat="1" applyFont="1" applyFill="1" applyBorder="1" applyAlignment="1" applyProtection="1">
      <alignment horizontal="center" vertical="top" wrapText="1" shrinkToFit="1"/>
      <protection locked="0"/>
    </xf>
    <xf numFmtId="0" fontId="11" fillId="0" borderId="11" xfId="0" applyNumberFormat="1" applyFont="1" applyFill="1" applyBorder="1" applyAlignment="1" applyProtection="1">
      <alignment horizontal="left" vertical="top" wrapText="1"/>
      <protection/>
    </xf>
    <xf numFmtId="0" fontId="8" fillId="34" borderId="36" xfId="0" applyNumberFormat="1" applyFont="1" applyFill="1" applyBorder="1" applyAlignment="1" applyProtection="1">
      <alignment horizontal="center" vertical="center" wrapText="1"/>
      <protection/>
    </xf>
    <xf numFmtId="0" fontId="11" fillId="34" borderId="36" xfId="0" applyNumberFormat="1" applyFont="1" applyFill="1" applyBorder="1" applyAlignment="1" applyProtection="1">
      <alignment vertical="top" wrapText="1"/>
      <protection/>
    </xf>
    <xf numFmtId="0" fontId="11" fillId="34" borderId="37" xfId="0" applyNumberFormat="1" applyFont="1" applyFill="1" applyBorder="1" applyAlignment="1" applyProtection="1">
      <alignment vertical="center" wrapText="1"/>
      <protection/>
    </xf>
    <xf numFmtId="0" fontId="11" fillId="0" borderId="15" xfId="0" applyNumberFormat="1" applyFont="1" applyFill="1" applyBorder="1" applyAlignment="1" applyProtection="1">
      <alignment horizontal="left" vertical="top" wrapText="1"/>
      <protection/>
    </xf>
    <xf numFmtId="0" fontId="11" fillId="0" borderId="31" xfId="0" applyNumberFormat="1" applyFont="1" applyFill="1" applyBorder="1" applyAlignment="1" applyProtection="1">
      <alignment horizontal="left" vertical="top" wrapText="1"/>
      <protection/>
    </xf>
    <xf numFmtId="0" fontId="11" fillId="0" borderId="31" xfId="0" applyNumberFormat="1" applyFont="1" applyFill="1" applyBorder="1" applyAlignment="1" applyProtection="1">
      <alignment horizontal="center" vertical="center" wrapText="1"/>
      <protection/>
    </xf>
    <xf numFmtId="0" fontId="2" fillId="0" borderId="16" xfId="53" applyFill="1" applyBorder="1">
      <alignment/>
      <protection/>
    </xf>
    <xf numFmtId="3" fontId="19" fillId="0" borderId="16" xfId="53" applyNumberFormat="1" applyFont="1" applyFill="1" applyBorder="1" applyAlignment="1">
      <alignment horizontal="center" vertical="center"/>
      <protection/>
    </xf>
    <xf numFmtId="0" fontId="1" fillId="0" borderId="16" xfId="0" applyNumberFormat="1" applyFont="1" applyFill="1" applyBorder="1" applyAlignment="1" applyProtection="1">
      <alignment horizontal="center" vertical="center" wrapText="1" shrinkToFit="1"/>
      <protection locked="0"/>
    </xf>
    <xf numFmtId="0" fontId="9" fillId="0" borderId="38" xfId="0" applyNumberFormat="1" applyFont="1" applyFill="1" applyBorder="1" applyAlignment="1" applyProtection="1">
      <alignment horizontal="right" vertical="center" wrapText="1" shrinkToFit="1"/>
      <protection locked="0"/>
    </xf>
    <xf numFmtId="0" fontId="16" fillId="0" borderId="36" xfId="0" applyNumberFormat="1" applyFont="1" applyFill="1" applyBorder="1" applyAlignment="1" applyProtection="1">
      <alignment horizontal="center" vertical="top" wrapText="1" shrinkToFit="1"/>
      <protection locked="0"/>
    </xf>
    <xf numFmtId="14" fontId="17" fillId="0" borderId="36" xfId="0" applyNumberFormat="1" applyFont="1" applyFill="1" applyBorder="1" applyAlignment="1" applyProtection="1">
      <alignment horizontal="center" vertical="top" wrapText="1" shrinkToFit="1"/>
      <protection locked="0"/>
    </xf>
    <xf numFmtId="0" fontId="9" fillId="0" borderId="36" xfId="0" applyNumberFormat="1" applyFont="1" applyFill="1" applyBorder="1" applyAlignment="1" applyProtection="1">
      <alignment horizontal="right" vertical="center" wrapText="1" shrinkToFit="1"/>
      <protection locked="0"/>
    </xf>
    <xf numFmtId="3" fontId="9" fillId="0" borderId="36" xfId="0" applyNumberFormat="1" applyFont="1" applyFill="1" applyBorder="1" applyAlignment="1" applyProtection="1">
      <alignment horizontal="center" vertical="top" wrapText="1" shrinkToFit="1"/>
      <protection locked="0"/>
    </xf>
    <xf numFmtId="0" fontId="9" fillId="0" borderId="36" xfId="0" applyNumberFormat="1" applyFont="1" applyFill="1" applyBorder="1" applyAlignment="1" applyProtection="1">
      <alignment horizontal="center" vertical="center" wrapText="1" shrinkToFit="1"/>
      <protection locked="0"/>
    </xf>
    <xf numFmtId="0" fontId="11" fillId="34" borderId="11" xfId="0" applyNumberFormat="1" applyFont="1" applyFill="1" applyBorder="1" applyAlignment="1" applyProtection="1">
      <alignment horizontal="center" vertical="center" wrapText="1"/>
      <protection/>
    </xf>
    <xf numFmtId="0" fontId="9" fillId="34" borderId="14" xfId="0" applyNumberFormat="1" applyFont="1" applyFill="1" applyBorder="1" applyAlignment="1" applyProtection="1">
      <alignment horizontal="right" vertical="center" wrapText="1" shrinkToFit="1"/>
      <protection locked="0"/>
    </xf>
    <xf numFmtId="0" fontId="1" fillId="34" borderId="14" xfId="0" applyNumberFormat="1" applyFont="1" applyFill="1" applyBorder="1" applyAlignment="1" applyProtection="1">
      <alignment horizontal="left" vertical="center" wrapText="1" shrinkToFit="1"/>
      <protection locked="0"/>
    </xf>
    <xf numFmtId="14" fontId="16" fillId="34" borderId="14" xfId="0" applyNumberFormat="1" applyFont="1" applyFill="1" applyBorder="1" applyAlignment="1" applyProtection="1">
      <alignment horizontal="right" vertical="center" wrapText="1" shrinkToFit="1"/>
      <protection locked="0"/>
    </xf>
    <xf numFmtId="0" fontId="9" fillId="34" borderId="36" xfId="0" applyNumberFormat="1" applyFont="1" applyFill="1" applyBorder="1" applyAlignment="1" applyProtection="1">
      <alignment horizontal="center" vertical="center" wrapText="1" shrinkToFit="1"/>
      <protection locked="0"/>
    </xf>
    <xf numFmtId="0" fontId="9" fillId="34" borderId="36" xfId="0" applyNumberFormat="1" applyFont="1" applyFill="1" applyBorder="1" applyAlignment="1" applyProtection="1">
      <alignment horizontal="right" vertical="center" wrapText="1" shrinkToFit="1"/>
      <protection locked="0"/>
    </xf>
    <xf numFmtId="4" fontId="8" fillId="34" borderId="14" xfId="0" applyNumberFormat="1" applyFont="1" applyFill="1" applyBorder="1" applyAlignment="1" applyProtection="1">
      <alignment horizontal="center" vertical="center" wrapText="1" shrinkToFit="1"/>
      <protection locked="0"/>
    </xf>
    <xf numFmtId="0" fontId="11" fillId="0" borderId="2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right" vertical="center" wrapText="1" shrinkToFit="1"/>
      <protection locked="0"/>
    </xf>
    <xf numFmtId="4" fontId="8" fillId="0" borderId="11" xfId="0" applyNumberFormat="1" applyFont="1" applyFill="1" applyBorder="1" applyAlignment="1" applyProtection="1">
      <alignment horizontal="center" vertical="center" wrapText="1" shrinkToFit="1"/>
      <protection locked="0"/>
    </xf>
    <xf numFmtId="0" fontId="9" fillId="0" borderId="39" xfId="0" applyNumberFormat="1" applyFont="1" applyFill="1" applyBorder="1" applyAlignment="1" applyProtection="1">
      <alignment horizontal="right" vertical="center" wrapText="1" shrinkToFit="1"/>
      <protection locked="0"/>
    </xf>
    <xf numFmtId="0" fontId="9" fillId="0" borderId="40" xfId="0" applyNumberFormat="1" applyFont="1" applyFill="1" applyBorder="1" applyAlignment="1" applyProtection="1">
      <alignment horizontal="right" vertical="center" wrapText="1" shrinkToFit="1"/>
      <protection locked="0"/>
    </xf>
    <xf numFmtId="3" fontId="9" fillId="0" borderId="40" xfId="0" applyNumberFormat="1" applyFont="1" applyFill="1" applyBorder="1" applyAlignment="1" applyProtection="1">
      <alignment horizontal="center" vertical="top" wrapText="1" shrinkToFit="1"/>
      <protection locked="0"/>
    </xf>
    <xf numFmtId="3" fontId="9" fillId="0" borderId="41" xfId="0" applyNumberFormat="1" applyFont="1" applyFill="1" applyBorder="1" applyAlignment="1" applyProtection="1">
      <alignment horizontal="center" vertical="top" wrapText="1" shrinkToFit="1"/>
      <protection locked="0"/>
    </xf>
    <xf numFmtId="0" fontId="6" fillId="34" borderId="18" xfId="0" applyNumberFormat="1" applyFont="1" applyFill="1" applyBorder="1" applyAlignment="1" applyProtection="1">
      <alignment vertical="top" wrapText="1" shrinkToFit="1"/>
      <protection locked="0"/>
    </xf>
    <xf numFmtId="0" fontId="11" fillId="34" borderId="16" xfId="0" applyNumberFormat="1" applyFont="1" applyFill="1" applyBorder="1" applyAlignment="1" applyProtection="1">
      <alignment horizontal="center" vertical="center" wrapText="1"/>
      <protection/>
    </xf>
    <xf numFmtId="0" fontId="9" fillId="34" borderId="16" xfId="0" applyNumberFormat="1" applyFont="1" applyFill="1" applyBorder="1" applyAlignment="1" applyProtection="1">
      <alignment horizontal="right" vertical="top" wrapText="1" shrinkToFit="1"/>
      <protection locked="0"/>
    </xf>
    <xf numFmtId="0" fontId="4" fillId="0" borderId="31" xfId="0" applyNumberFormat="1" applyFont="1" applyFill="1" applyBorder="1" applyAlignment="1" applyProtection="1">
      <alignment horizontal="left" vertical="top" wrapText="1"/>
      <protection/>
    </xf>
    <xf numFmtId="3" fontId="19" fillId="0" borderId="18" xfId="53" applyNumberFormat="1" applyFont="1" applyFill="1" applyBorder="1" applyAlignment="1">
      <alignment horizontal="center" vertical="center"/>
      <protection/>
    </xf>
    <xf numFmtId="0" fontId="9" fillId="0" borderId="25" xfId="0" applyNumberFormat="1" applyFont="1" applyFill="1" applyBorder="1" applyAlignment="1" applyProtection="1">
      <alignment horizontal="center" vertical="center" wrapText="1" shrinkToFit="1"/>
      <protection locked="0"/>
    </xf>
    <xf numFmtId="0" fontId="8" fillId="0" borderId="14" xfId="0" applyNumberFormat="1" applyFont="1" applyFill="1" applyBorder="1" applyAlignment="1" applyProtection="1">
      <alignment horizontal="center" vertical="top" wrapText="1"/>
      <protection/>
    </xf>
    <xf numFmtId="0" fontId="8" fillId="0" borderId="23" xfId="0" applyNumberFormat="1" applyFont="1" applyFill="1" applyBorder="1" applyAlignment="1" applyProtection="1">
      <alignment horizontal="center" vertical="top" wrapText="1"/>
      <protection/>
    </xf>
    <xf numFmtId="0" fontId="8" fillId="0" borderId="11"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horizontal="left" vertical="top" wrapText="1"/>
      <protection/>
    </xf>
    <xf numFmtId="0" fontId="8" fillId="0" borderId="16" xfId="0" applyNumberFormat="1" applyFont="1" applyFill="1" applyBorder="1" applyAlignment="1" applyProtection="1">
      <alignment vertical="top" wrapText="1"/>
      <protection/>
    </xf>
    <xf numFmtId="3" fontId="9" fillId="0" borderId="39" xfId="0" applyNumberFormat="1" applyFont="1" applyFill="1" applyBorder="1" applyAlignment="1" applyProtection="1">
      <alignment horizontal="center" vertical="top" wrapText="1" shrinkToFit="1"/>
      <protection locked="0"/>
    </xf>
    <xf numFmtId="0" fontId="1" fillId="0" borderId="36" xfId="0" applyNumberFormat="1" applyFont="1" applyFill="1" applyBorder="1" applyAlignment="1" applyProtection="1">
      <alignment horizontal="center" vertical="top" wrapText="1" shrinkToFit="1"/>
      <protection locked="0"/>
    </xf>
    <xf numFmtId="0" fontId="16" fillId="0" borderId="23" xfId="0" applyNumberFormat="1" applyFont="1" applyFill="1" applyBorder="1" applyAlignment="1" applyProtection="1">
      <alignment horizontal="center" vertical="top" wrapText="1" shrinkToFit="1"/>
      <protection locked="0"/>
    </xf>
    <xf numFmtId="0" fontId="16" fillId="0" borderId="16" xfId="0" applyNumberFormat="1" applyFont="1" applyFill="1" applyBorder="1" applyAlignment="1" applyProtection="1">
      <alignment horizontal="right" vertical="top" wrapText="1" shrinkToFit="1"/>
      <protection locked="0"/>
    </xf>
    <xf numFmtId="0" fontId="4" fillId="0" borderId="24" xfId="0" applyNumberFormat="1" applyFont="1" applyFill="1" applyBorder="1" applyAlignment="1" applyProtection="1">
      <alignment horizontal="left" vertical="top" wrapText="1"/>
      <protection/>
    </xf>
    <xf numFmtId="17" fontId="9" fillId="0" borderId="16" xfId="0" applyNumberFormat="1" applyFont="1" applyFill="1" applyBorder="1" applyAlignment="1" applyProtection="1">
      <alignment horizontal="center" vertical="top" wrapText="1" shrinkToFit="1"/>
      <protection locked="0"/>
    </xf>
    <xf numFmtId="0" fontId="9" fillId="0" borderId="23" xfId="0" applyNumberFormat="1" applyFont="1" applyFill="1" applyBorder="1" applyAlignment="1" applyProtection="1">
      <alignment horizontal="center" vertical="top" wrapText="1" shrinkToFit="1"/>
      <protection locked="0"/>
    </xf>
    <xf numFmtId="0" fontId="9" fillId="0" borderId="23" xfId="0" applyNumberFormat="1" applyFont="1" applyFill="1" applyBorder="1" applyAlignment="1" applyProtection="1">
      <alignment horizontal="right" vertical="top" wrapText="1" shrinkToFit="1"/>
      <protection locked="0"/>
    </xf>
    <xf numFmtId="14" fontId="16" fillId="0" borderId="23" xfId="0" applyNumberFormat="1" applyFont="1" applyFill="1" applyBorder="1" applyAlignment="1" applyProtection="1">
      <alignment horizontal="center" vertical="top" wrapText="1" shrinkToFit="1"/>
      <protection locked="0"/>
    </xf>
    <xf numFmtId="14" fontId="17" fillId="0" borderId="23" xfId="0" applyNumberFormat="1" applyFont="1" applyFill="1" applyBorder="1" applyAlignment="1" applyProtection="1">
      <alignment horizontal="center" vertical="top" wrapText="1" shrinkToFit="1"/>
      <protection locked="0"/>
    </xf>
    <xf numFmtId="1" fontId="9" fillId="0" borderId="23" xfId="0" applyNumberFormat="1" applyFont="1" applyFill="1" applyBorder="1" applyAlignment="1" applyProtection="1">
      <alignment horizontal="center" vertical="top" wrapText="1" shrinkToFit="1"/>
      <protection locked="0"/>
    </xf>
    <xf numFmtId="0" fontId="9" fillId="0" borderId="13" xfId="0" applyNumberFormat="1" applyFont="1" applyFill="1" applyBorder="1" applyAlignment="1" applyProtection="1">
      <alignment horizontal="right" vertical="top" wrapText="1" shrinkToFit="1"/>
      <protection locked="0"/>
    </xf>
    <xf numFmtId="0" fontId="9" fillId="0" borderId="27" xfId="0" applyNumberFormat="1" applyFont="1" applyFill="1" applyBorder="1" applyAlignment="1" applyProtection="1">
      <alignment horizontal="right" vertical="top" wrapText="1" shrinkToFit="1"/>
      <protection locked="0"/>
    </xf>
    <xf numFmtId="3" fontId="9" fillId="0" borderId="17" xfId="0" applyNumberFormat="1" applyFont="1" applyFill="1" applyBorder="1" applyAlignment="1" applyProtection="1">
      <alignment horizontal="center" vertical="top" wrapText="1" shrinkToFit="1"/>
      <protection locked="0"/>
    </xf>
    <xf numFmtId="17" fontId="9" fillId="0" borderId="23" xfId="0" applyNumberFormat="1" applyFont="1" applyFill="1" applyBorder="1" applyAlignment="1" applyProtection="1">
      <alignment horizontal="center" vertical="top" wrapText="1" shrinkToFit="1"/>
      <protection locked="0"/>
    </xf>
    <xf numFmtId="0" fontId="9" fillId="0" borderId="13" xfId="0" applyNumberFormat="1" applyFont="1" applyFill="1" applyBorder="1" applyAlignment="1" applyProtection="1">
      <alignment horizontal="right" vertical="center" wrapText="1" shrinkToFit="1"/>
      <protection locked="0"/>
    </xf>
    <xf numFmtId="14" fontId="1" fillId="0" borderId="23" xfId="0" applyNumberFormat="1" applyFont="1" applyFill="1" applyBorder="1" applyAlignment="1" applyProtection="1">
      <alignment horizontal="center" vertical="top" wrapText="1" shrinkToFit="1"/>
      <protection locked="0"/>
    </xf>
    <xf numFmtId="0" fontId="9" fillId="0" borderId="42" xfId="0" applyNumberFormat="1" applyFont="1" applyFill="1" applyBorder="1" applyAlignment="1" applyProtection="1">
      <alignment horizontal="right" vertical="center" wrapText="1" shrinkToFit="1"/>
      <protection locked="0"/>
    </xf>
    <xf numFmtId="3" fontId="9" fillId="0" borderId="24" xfId="0" applyNumberFormat="1" applyFont="1" applyFill="1" applyBorder="1" applyAlignment="1" applyProtection="1">
      <alignment horizontal="center" vertical="top" wrapText="1" shrinkToFit="1"/>
      <protection locked="0"/>
    </xf>
    <xf numFmtId="0" fontId="11" fillId="34" borderId="18" xfId="0" applyNumberFormat="1" applyFont="1" applyFill="1" applyBorder="1" applyAlignment="1" applyProtection="1">
      <alignment horizontal="left" vertical="top" wrapText="1"/>
      <protection/>
    </xf>
    <xf numFmtId="0" fontId="11" fillId="34" borderId="18" xfId="0" applyNumberFormat="1" applyFont="1" applyFill="1" applyBorder="1" applyAlignment="1" applyProtection="1">
      <alignment horizontal="center" vertical="center" wrapText="1"/>
      <protection/>
    </xf>
    <xf numFmtId="0" fontId="9" fillId="34" borderId="18" xfId="0" applyNumberFormat="1" applyFont="1" applyFill="1" applyBorder="1" applyAlignment="1" applyProtection="1">
      <alignment horizontal="center" vertical="top" wrapText="1" shrinkToFit="1"/>
      <protection locked="0"/>
    </xf>
    <xf numFmtId="0" fontId="1" fillId="34" borderId="18" xfId="0" applyNumberFormat="1" applyFont="1" applyFill="1" applyBorder="1" applyAlignment="1" applyProtection="1">
      <alignment horizontal="center" vertical="top" wrapText="1" shrinkToFit="1"/>
      <protection locked="0"/>
    </xf>
    <xf numFmtId="0" fontId="9" fillId="34" borderId="35" xfId="0" applyNumberFormat="1" applyFont="1" applyFill="1" applyBorder="1" applyAlignment="1" applyProtection="1">
      <alignment horizontal="right" vertical="center" wrapText="1" shrinkToFit="1"/>
      <protection locked="0"/>
    </xf>
    <xf numFmtId="0" fontId="9" fillId="34" borderId="18" xfId="0" applyNumberFormat="1" applyFont="1" applyFill="1" applyBorder="1" applyAlignment="1" applyProtection="1">
      <alignment horizontal="right" vertical="top" wrapText="1" shrinkToFit="1"/>
      <protection locked="0"/>
    </xf>
    <xf numFmtId="0" fontId="8" fillId="34" borderId="18" xfId="0" applyNumberFormat="1" applyFont="1" applyFill="1" applyBorder="1" applyAlignment="1" applyProtection="1">
      <alignment horizontal="center" vertical="center" wrapText="1"/>
      <protection/>
    </xf>
    <xf numFmtId="0" fontId="9" fillId="34" borderId="43" xfId="0" applyNumberFormat="1" applyFont="1" applyFill="1" applyBorder="1" applyAlignment="1" applyProtection="1">
      <alignment horizontal="right" vertical="center" wrapText="1" shrinkToFit="1"/>
      <protection locked="0"/>
    </xf>
    <xf numFmtId="3" fontId="9" fillId="34" borderId="18" xfId="0" applyNumberFormat="1" applyFont="1" applyFill="1" applyBorder="1" applyAlignment="1" applyProtection="1">
      <alignment horizontal="center" vertical="top" wrapText="1" shrinkToFit="1"/>
      <protection locked="0"/>
    </xf>
    <xf numFmtId="0" fontId="9" fillId="34" borderId="44" xfId="0" applyNumberFormat="1" applyFont="1" applyFill="1" applyBorder="1" applyAlignment="1" applyProtection="1">
      <alignment horizontal="right" vertical="center" wrapText="1" shrinkToFit="1"/>
      <protection locked="0"/>
    </xf>
    <xf numFmtId="0" fontId="4" fillId="0" borderId="11" xfId="0" applyNumberFormat="1" applyFont="1" applyFill="1" applyBorder="1" applyAlignment="1" applyProtection="1">
      <alignment horizontal="left" vertical="top" wrapText="1"/>
      <protection/>
    </xf>
    <xf numFmtId="0" fontId="16" fillId="0" borderId="11" xfId="0" applyNumberFormat="1" applyFont="1" applyFill="1" applyBorder="1" applyAlignment="1" applyProtection="1">
      <alignment horizontal="right" vertical="top" wrapText="1" shrinkToFit="1"/>
      <protection locked="0"/>
    </xf>
    <xf numFmtId="0" fontId="4" fillId="0" borderId="24" xfId="0" applyNumberFormat="1" applyFont="1" applyFill="1" applyBorder="1" applyAlignment="1" applyProtection="1">
      <alignment vertical="top" wrapText="1"/>
      <protection/>
    </xf>
    <xf numFmtId="0" fontId="11" fillId="0" borderId="24" xfId="0" applyNumberFormat="1" applyFont="1" applyFill="1" applyBorder="1" applyAlignment="1" applyProtection="1">
      <alignment vertical="center" wrapText="1"/>
      <protection/>
    </xf>
    <xf numFmtId="0" fontId="17" fillId="0" borderId="24" xfId="0" applyNumberFormat="1" applyFont="1" applyFill="1" applyBorder="1" applyAlignment="1" applyProtection="1">
      <alignment horizontal="center" vertical="top" wrapText="1" shrinkToFit="1"/>
      <protection locked="0"/>
    </xf>
    <xf numFmtId="0" fontId="4" fillId="0" borderId="16" xfId="0" applyNumberFormat="1" applyFont="1" applyFill="1" applyBorder="1" applyAlignment="1" applyProtection="1">
      <alignment horizontal="left" vertical="top" wrapText="1"/>
      <protection/>
    </xf>
    <xf numFmtId="3" fontId="8" fillId="34" borderId="11" xfId="0" applyNumberFormat="1" applyFont="1" applyFill="1" applyBorder="1" applyAlignment="1" applyProtection="1">
      <alignment horizontal="center" vertical="center" wrapText="1" shrinkToFit="1"/>
      <protection locked="0"/>
    </xf>
    <xf numFmtId="0" fontId="16" fillId="0" borderId="24" xfId="0" applyNumberFormat="1" applyFont="1" applyFill="1" applyBorder="1" applyAlignment="1" applyProtection="1">
      <alignment horizontal="center" vertical="top" wrapText="1" shrinkToFit="1"/>
      <protection locked="0"/>
    </xf>
    <xf numFmtId="14" fontId="17" fillId="0" borderId="24" xfId="0" applyNumberFormat="1" applyFont="1" applyFill="1" applyBorder="1" applyAlignment="1" applyProtection="1">
      <alignment horizontal="center" vertical="top" wrapText="1" shrinkToFit="1"/>
      <protection locked="0"/>
    </xf>
    <xf numFmtId="3" fontId="8" fillId="34" borderId="16" xfId="0" applyNumberFormat="1" applyFont="1" applyFill="1" applyBorder="1" applyAlignment="1" applyProtection="1">
      <alignment horizontal="center" vertical="center" wrapText="1" shrinkToFit="1"/>
      <protection locked="0"/>
    </xf>
    <xf numFmtId="3" fontId="9" fillId="0" borderId="19" xfId="0" applyNumberFormat="1" applyFont="1" applyFill="1" applyBorder="1" applyAlignment="1" applyProtection="1">
      <alignment horizontal="center" vertical="top" wrapText="1" shrinkToFit="1"/>
      <protection locked="0"/>
    </xf>
    <xf numFmtId="0" fontId="22" fillId="0" borderId="24" xfId="0" applyFont="1" applyFill="1" applyBorder="1" applyAlignment="1">
      <alignment horizontal="center" vertical="top" wrapText="1"/>
    </xf>
    <xf numFmtId="0" fontId="23" fillId="0" borderId="18"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protection/>
    </xf>
    <xf numFmtId="0" fontId="8" fillId="0" borderId="16" xfId="0" applyNumberFormat="1" applyFont="1" applyFill="1" applyBorder="1" applyAlignment="1" applyProtection="1">
      <alignment horizontal="center" vertical="top" wrapText="1"/>
      <protection/>
    </xf>
    <xf numFmtId="0" fontId="8" fillId="0" borderId="24" xfId="0" applyNumberFormat="1" applyFont="1" applyFill="1" applyBorder="1" applyAlignment="1" applyProtection="1">
      <alignment horizontal="center" vertical="top" wrapText="1"/>
      <protection/>
    </xf>
    <xf numFmtId="0" fontId="8" fillId="0" borderId="16"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top" wrapText="1"/>
      <protection/>
    </xf>
    <xf numFmtId="0" fontId="8" fillId="0" borderId="23" xfId="0" applyNumberFormat="1" applyFont="1" applyFill="1" applyBorder="1" applyAlignment="1" applyProtection="1">
      <alignment horizontal="center" vertical="top" wrapText="1"/>
      <protection/>
    </xf>
    <xf numFmtId="0" fontId="8" fillId="0" borderId="11" xfId="0" applyNumberFormat="1" applyFont="1" applyFill="1" applyBorder="1" applyAlignment="1" applyProtection="1">
      <alignment horizontal="center" vertical="top" wrapText="1"/>
      <protection/>
    </xf>
    <xf numFmtId="0" fontId="19" fillId="0" borderId="0" xfId="53" applyFont="1" applyFill="1">
      <alignment/>
      <protection/>
    </xf>
    <xf numFmtId="0" fontId="4" fillId="0" borderId="11" xfId="0" applyNumberFormat="1" applyFont="1" applyFill="1" applyBorder="1" applyAlignment="1" applyProtection="1">
      <alignment horizontal="center" vertical="center" wrapText="1"/>
      <protection/>
    </xf>
    <xf numFmtId="3" fontId="2" fillId="0" borderId="16" xfId="53" applyNumberFormat="1" applyFill="1" applyBorder="1" applyAlignment="1">
      <alignment horizontal="center" vertical="top"/>
      <protection/>
    </xf>
    <xf numFmtId="3" fontId="9" fillId="0" borderId="18" xfId="0" applyNumberFormat="1" applyFont="1" applyFill="1" applyBorder="1" applyAlignment="1" applyProtection="1">
      <alignment horizontal="center" vertical="center" wrapText="1" shrinkToFit="1"/>
      <protection locked="0"/>
    </xf>
    <xf numFmtId="0" fontId="3" fillId="0" borderId="0" xfId="0" applyNumberFormat="1" applyFont="1" applyFill="1" applyBorder="1" applyAlignment="1" applyProtection="1">
      <alignment horizontal="center" vertical="top" wrapText="1"/>
      <protection/>
    </xf>
    <xf numFmtId="0" fontId="4"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left" vertical="top"/>
      <protection/>
    </xf>
    <xf numFmtId="0" fontId="4" fillId="0" borderId="24" xfId="0" applyNumberFormat="1" applyFont="1" applyFill="1" applyBorder="1" applyAlignment="1" applyProtection="1">
      <alignment horizontal="left" vertical="top" wrapText="1"/>
      <protection/>
    </xf>
    <xf numFmtId="0" fontId="4" fillId="0" borderId="28" xfId="0" applyNumberFormat="1" applyFont="1" applyFill="1" applyBorder="1" applyAlignment="1" applyProtection="1">
      <alignment horizontal="left" vertical="top" wrapText="1"/>
      <protection/>
    </xf>
    <xf numFmtId="0" fontId="11" fillId="0" borderId="16"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top" wrapText="1"/>
      <protection/>
    </xf>
    <xf numFmtId="0" fontId="8" fillId="0" borderId="18" xfId="0" applyNumberFormat="1" applyFont="1" applyFill="1" applyBorder="1" applyAlignment="1" applyProtection="1">
      <alignment horizontal="center" vertical="top" wrapText="1"/>
      <protection/>
    </xf>
    <xf numFmtId="0" fontId="3" fillId="0" borderId="26"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vertical="top"/>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_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35"/>
  <sheetViews>
    <sheetView tabSelected="1" zoomScaleSheetLayoutView="50" zoomScalePageLayoutView="0" workbookViewId="0" topLeftCell="Q1">
      <selection activeCell="J123" sqref="J123"/>
    </sheetView>
  </sheetViews>
  <sheetFormatPr defaultColWidth="9.00390625" defaultRowHeight="12.75"/>
  <cols>
    <col min="1" max="1" width="0" style="2" hidden="1" customWidth="1"/>
    <col min="2" max="2" width="0.6171875" style="2" hidden="1" customWidth="1"/>
    <col min="3" max="3" width="7.875" style="321" customWidth="1"/>
    <col min="4" max="4" width="32.875" style="2" customWidth="1"/>
    <col min="5" max="5" width="6.00390625" style="2" customWidth="1"/>
    <col min="6" max="6" width="13.625" style="2" customWidth="1"/>
    <col min="7" max="8" width="0" style="2" hidden="1" customWidth="1"/>
    <col min="9" max="9" width="16.875" style="2" customWidth="1"/>
    <col min="10" max="10" width="11.625" style="2" customWidth="1"/>
    <col min="11" max="11" width="11.25390625" style="2" customWidth="1"/>
    <col min="12" max="12" width="0" style="2" hidden="1" customWidth="1"/>
    <col min="13" max="13" width="25.00390625" style="27" customWidth="1"/>
    <col min="14" max="14" width="9.75390625" style="2" customWidth="1"/>
    <col min="15" max="15" width="8.25390625" style="2" customWidth="1"/>
    <col min="16" max="16" width="0" style="2" hidden="1" customWidth="1"/>
    <col min="17" max="17" width="28.25390625" style="2" customWidth="1"/>
    <col min="18" max="18" width="8.125" style="2" customWidth="1"/>
    <col min="19" max="19" width="10.00390625" style="2" customWidth="1"/>
    <col min="20" max="21" width="0" style="2" hidden="1" customWidth="1"/>
    <col min="22" max="22" width="11.125" style="2" customWidth="1"/>
    <col min="23" max="23" width="10.375" style="2" customWidth="1"/>
    <col min="24" max="24" width="11.625" style="2" customWidth="1"/>
    <col min="25" max="25" width="12.375" style="2" customWidth="1"/>
    <col min="26" max="26" width="10.125" style="2" customWidth="1"/>
    <col min="27" max="27" width="10.25390625" style="2" customWidth="1"/>
    <col min="28" max="28" width="7.25390625" style="2" customWidth="1"/>
    <col min="29" max="29" width="0.2421875" style="2" customWidth="1"/>
    <col min="30" max="16384" width="9.125" style="2" customWidth="1"/>
  </cols>
  <sheetData>
    <row r="1" spans="1:30" ht="12.75">
      <c r="A1" s="1" t="s">
        <v>300</v>
      </c>
      <c r="B1" s="1"/>
      <c r="C1" s="314"/>
      <c r="D1" s="1"/>
      <c r="E1" s="1"/>
      <c r="F1" s="1"/>
      <c r="G1" s="1"/>
      <c r="H1" s="1"/>
      <c r="I1" s="1"/>
      <c r="J1" s="1"/>
      <c r="K1" s="1"/>
      <c r="L1" s="1"/>
      <c r="M1" s="24"/>
      <c r="N1" s="1"/>
      <c r="O1" s="1"/>
      <c r="P1" s="1"/>
      <c r="Q1" s="1"/>
      <c r="R1" s="1"/>
      <c r="S1" s="1"/>
      <c r="T1" s="1"/>
      <c r="U1" s="1"/>
      <c r="V1" s="1"/>
      <c r="W1" s="1"/>
      <c r="X1" s="1"/>
      <c r="Y1" s="1"/>
      <c r="Z1" s="1"/>
      <c r="AA1" s="1"/>
      <c r="AB1" s="1"/>
      <c r="AC1" s="1"/>
      <c r="AD1" s="20"/>
    </row>
    <row r="2" spans="1:30" ht="18">
      <c r="A2" s="1" t="s">
        <v>301</v>
      </c>
      <c r="B2" s="1"/>
      <c r="C2" s="325" t="s">
        <v>439</v>
      </c>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1"/>
      <c r="AD2" s="20"/>
    </row>
    <row r="3" spans="1:30" ht="18" customHeight="1">
      <c r="A3" s="1" t="s">
        <v>302</v>
      </c>
      <c r="B3" s="1"/>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1"/>
      <c r="AD3" s="20"/>
    </row>
    <row r="4" spans="1:30" ht="12.75" customHeight="1">
      <c r="A4" s="1" t="s">
        <v>303</v>
      </c>
      <c r="B4" s="3"/>
      <c r="C4" s="326" t="s">
        <v>308</v>
      </c>
      <c r="D4" s="326"/>
      <c r="E4" s="326"/>
      <c r="F4" s="326" t="s">
        <v>309</v>
      </c>
      <c r="G4" s="326" t="s">
        <v>310</v>
      </c>
      <c r="H4" s="326"/>
      <c r="I4" s="326"/>
      <c r="J4" s="326"/>
      <c r="K4" s="326"/>
      <c r="L4" s="326"/>
      <c r="M4" s="326"/>
      <c r="N4" s="326"/>
      <c r="O4" s="326"/>
      <c r="P4" s="326"/>
      <c r="Q4" s="326"/>
      <c r="R4" s="326"/>
      <c r="S4" s="326"/>
      <c r="T4" s="326" t="s">
        <v>311</v>
      </c>
      <c r="U4" s="326"/>
      <c r="V4" s="326"/>
      <c r="W4" s="326"/>
      <c r="X4" s="326"/>
      <c r="Y4" s="326"/>
      <c r="Z4" s="326"/>
      <c r="AA4" s="326"/>
      <c r="AB4" s="326" t="s">
        <v>312</v>
      </c>
      <c r="AC4" s="29"/>
      <c r="AD4" s="20"/>
    </row>
    <row r="5" spans="1:30" ht="30" customHeight="1">
      <c r="A5" s="1" t="s">
        <v>313</v>
      </c>
      <c r="B5" s="5"/>
      <c r="C5" s="326"/>
      <c r="D5" s="326"/>
      <c r="E5" s="326"/>
      <c r="F5" s="326"/>
      <c r="G5" s="326"/>
      <c r="H5" s="326" t="s">
        <v>314</v>
      </c>
      <c r="I5" s="326"/>
      <c r="J5" s="326"/>
      <c r="K5" s="326"/>
      <c r="L5" s="326" t="s">
        <v>315</v>
      </c>
      <c r="M5" s="326"/>
      <c r="N5" s="326"/>
      <c r="O5" s="326"/>
      <c r="P5" s="326" t="s">
        <v>316</v>
      </c>
      <c r="Q5" s="326"/>
      <c r="R5" s="326"/>
      <c r="S5" s="326"/>
      <c r="T5" s="326"/>
      <c r="U5" s="326" t="s">
        <v>231</v>
      </c>
      <c r="V5" s="326"/>
      <c r="W5" s="326"/>
      <c r="X5" s="326" t="s">
        <v>232</v>
      </c>
      <c r="Y5" s="326" t="s">
        <v>136</v>
      </c>
      <c r="Z5" s="326"/>
      <c r="AA5" s="326"/>
      <c r="AB5" s="326"/>
      <c r="AC5" s="29"/>
      <c r="AD5" s="20"/>
    </row>
    <row r="6" spans="1:30" ht="89.25">
      <c r="A6" s="1" t="s">
        <v>317</v>
      </c>
      <c r="B6" s="6"/>
      <c r="C6" s="326"/>
      <c r="D6" s="326"/>
      <c r="E6" s="326"/>
      <c r="F6" s="326"/>
      <c r="G6" s="326"/>
      <c r="H6" s="4"/>
      <c r="I6" s="4" t="s">
        <v>318</v>
      </c>
      <c r="J6" s="4" t="s">
        <v>319</v>
      </c>
      <c r="K6" s="4" t="s">
        <v>320</v>
      </c>
      <c r="L6" s="4"/>
      <c r="M6" s="4" t="s">
        <v>318</v>
      </c>
      <c r="N6" s="4" t="s">
        <v>319</v>
      </c>
      <c r="O6" s="4" t="s">
        <v>320</v>
      </c>
      <c r="P6" s="4"/>
      <c r="Q6" s="4" t="s">
        <v>318</v>
      </c>
      <c r="R6" s="4" t="s">
        <v>319</v>
      </c>
      <c r="S6" s="4" t="s">
        <v>320</v>
      </c>
      <c r="T6" s="326"/>
      <c r="U6" s="4"/>
      <c r="V6" s="4" t="s">
        <v>229</v>
      </c>
      <c r="W6" s="4" t="s">
        <v>230</v>
      </c>
      <c r="X6" s="326"/>
      <c r="Y6" s="326"/>
      <c r="Z6" s="4" t="s">
        <v>137</v>
      </c>
      <c r="AA6" s="4" t="s">
        <v>138</v>
      </c>
      <c r="AB6" s="326"/>
      <c r="AC6" s="29"/>
      <c r="AD6" s="20"/>
    </row>
    <row r="7" spans="1:30" ht="12.75">
      <c r="A7" s="1" t="s">
        <v>321</v>
      </c>
      <c r="B7" s="7"/>
      <c r="C7" s="322" t="s">
        <v>322</v>
      </c>
      <c r="D7" s="4" t="s">
        <v>323</v>
      </c>
      <c r="E7" s="4" t="s">
        <v>324</v>
      </c>
      <c r="F7" s="4" t="s">
        <v>325</v>
      </c>
      <c r="G7" s="4"/>
      <c r="H7" s="4"/>
      <c r="I7" s="4" t="s">
        <v>326</v>
      </c>
      <c r="J7" s="4" t="s">
        <v>327</v>
      </c>
      <c r="K7" s="4" t="s">
        <v>328</v>
      </c>
      <c r="L7" s="4"/>
      <c r="M7" s="4" t="s">
        <v>329</v>
      </c>
      <c r="N7" s="4" t="s">
        <v>330</v>
      </c>
      <c r="O7" s="4" t="s">
        <v>331</v>
      </c>
      <c r="P7" s="4"/>
      <c r="Q7" s="4" t="s">
        <v>332</v>
      </c>
      <c r="R7" s="4" t="s">
        <v>333</v>
      </c>
      <c r="S7" s="4" t="s">
        <v>334</v>
      </c>
      <c r="T7" s="4"/>
      <c r="U7" s="4"/>
      <c r="V7" s="4" t="s">
        <v>408</v>
      </c>
      <c r="W7" s="4" t="s">
        <v>335</v>
      </c>
      <c r="X7" s="4" t="s">
        <v>336</v>
      </c>
      <c r="Y7" s="4" t="s">
        <v>337</v>
      </c>
      <c r="Z7" s="4" t="s">
        <v>338</v>
      </c>
      <c r="AA7" s="4" t="s">
        <v>339</v>
      </c>
      <c r="AB7" s="4" t="s">
        <v>340</v>
      </c>
      <c r="AC7" s="29"/>
      <c r="AD7" s="20"/>
    </row>
    <row r="8" spans="1:30" ht="26.25" customHeight="1">
      <c r="A8" s="1"/>
      <c r="B8" s="7"/>
      <c r="C8" s="222" t="s">
        <v>341</v>
      </c>
      <c r="D8" s="134" t="s">
        <v>342</v>
      </c>
      <c r="E8" s="13"/>
      <c r="F8" s="14"/>
      <c r="G8" s="14"/>
      <c r="H8" s="14"/>
      <c r="I8" s="14"/>
      <c r="J8" s="14"/>
      <c r="K8" s="14"/>
      <c r="L8" s="14"/>
      <c r="M8" s="25"/>
      <c r="N8" s="14"/>
      <c r="O8" s="14"/>
      <c r="P8" s="14"/>
      <c r="Q8" s="14"/>
      <c r="R8" s="14"/>
      <c r="S8" s="14"/>
      <c r="T8" s="14"/>
      <c r="U8" s="14"/>
      <c r="V8" s="14"/>
      <c r="W8" s="14"/>
      <c r="X8" s="14"/>
      <c r="Y8" s="14"/>
      <c r="Z8" s="14"/>
      <c r="AA8" s="14"/>
      <c r="AB8" s="14"/>
      <c r="AC8" s="29"/>
      <c r="AD8" s="20"/>
    </row>
    <row r="9" spans="1:30" ht="66" customHeight="1">
      <c r="A9" s="1"/>
      <c r="B9" s="7"/>
      <c r="C9" s="30" t="s">
        <v>366</v>
      </c>
      <c r="D9" s="89" t="s">
        <v>367</v>
      </c>
      <c r="E9" s="30"/>
      <c r="F9" s="33"/>
      <c r="G9" s="33"/>
      <c r="H9" s="33"/>
      <c r="I9" s="33"/>
      <c r="J9" s="33"/>
      <c r="K9" s="33"/>
      <c r="L9" s="33"/>
      <c r="M9" s="34"/>
      <c r="N9" s="33" t="s">
        <v>410</v>
      </c>
      <c r="O9" s="33"/>
      <c r="P9" s="33"/>
      <c r="Q9" s="90"/>
      <c r="R9" s="33"/>
      <c r="S9" s="91"/>
      <c r="T9" s="33"/>
      <c r="U9" s="33"/>
      <c r="V9" s="33"/>
      <c r="W9" s="33"/>
      <c r="X9" s="33"/>
      <c r="Y9" s="33"/>
      <c r="Z9" s="33"/>
      <c r="AA9" s="33"/>
      <c r="AB9" s="9"/>
      <c r="AC9" s="29"/>
      <c r="AD9" s="20"/>
    </row>
    <row r="10" spans="1:30" ht="42.75" customHeight="1">
      <c r="A10" s="1"/>
      <c r="B10" s="16"/>
      <c r="C10" s="93" t="s">
        <v>391</v>
      </c>
      <c r="D10" s="94" t="s">
        <v>392</v>
      </c>
      <c r="E10" s="95"/>
      <c r="F10" s="96"/>
      <c r="G10" s="97"/>
      <c r="H10" s="97"/>
      <c r="I10" s="109"/>
      <c r="J10" s="109"/>
      <c r="K10" s="109"/>
      <c r="L10" s="96"/>
      <c r="M10" s="96"/>
      <c r="N10" s="109"/>
      <c r="O10" s="109"/>
      <c r="P10" s="96"/>
      <c r="Q10" s="109"/>
      <c r="R10" s="96"/>
      <c r="S10" s="96"/>
      <c r="T10" s="97"/>
      <c r="U10" s="97"/>
      <c r="V10" s="197">
        <f>SUM(V11:V16)</f>
        <v>2985886.0500000003</v>
      </c>
      <c r="W10" s="197">
        <f>SUM(W11:W16)</f>
        <v>2985886.0500000003</v>
      </c>
      <c r="X10" s="197">
        <f>SUM(X11:X19)</f>
        <v>3108682.43</v>
      </c>
      <c r="Y10" s="197">
        <f>SUM(Y11:Y15)</f>
        <v>3179100</v>
      </c>
      <c r="Z10" s="197">
        <f>SUM(Z11:Z15)</f>
        <v>3294503.6000000006</v>
      </c>
      <c r="AA10" s="197">
        <f>SUM(AA11:AA15)</f>
        <v>3294503.6000000006</v>
      </c>
      <c r="AB10" s="98"/>
      <c r="AC10" s="29"/>
      <c r="AD10" s="20"/>
    </row>
    <row r="11" spans="1:30" ht="42.75" customHeight="1">
      <c r="A11" s="1"/>
      <c r="B11" s="16"/>
      <c r="C11" s="332" t="s">
        <v>216</v>
      </c>
      <c r="D11" s="328" t="s">
        <v>221</v>
      </c>
      <c r="E11" s="330"/>
      <c r="F11" s="68" t="s">
        <v>409</v>
      </c>
      <c r="G11" s="41"/>
      <c r="H11" s="112"/>
      <c r="I11" s="114"/>
      <c r="J11" s="114"/>
      <c r="K11" s="114"/>
      <c r="L11" s="113"/>
      <c r="M11" s="108" t="s">
        <v>1</v>
      </c>
      <c r="N11" s="108"/>
      <c r="O11" s="110"/>
      <c r="P11" s="62"/>
      <c r="Q11" s="114"/>
      <c r="R11" s="115" t="s">
        <v>4</v>
      </c>
      <c r="S11" s="116"/>
      <c r="T11" s="46"/>
      <c r="U11" s="9"/>
      <c r="V11" s="81">
        <v>711000</v>
      </c>
      <c r="W11" s="81">
        <v>711000</v>
      </c>
      <c r="X11" s="81">
        <v>771458.66</v>
      </c>
      <c r="Y11" s="100">
        <v>825700</v>
      </c>
      <c r="Z11" s="81">
        <f>Y11</f>
        <v>825700</v>
      </c>
      <c r="AA11" s="81">
        <f>Z11</f>
        <v>825700</v>
      </c>
      <c r="AB11" s="9"/>
      <c r="AC11" s="29"/>
      <c r="AD11" s="20"/>
    </row>
    <row r="12" spans="1:30" ht="319.5" customHeight="1">
      <c r="A12" s="1"/>
      <c r="B12" s="16"/>
      <c r="C12" s="333"/>
      <c r="D12" s="329"/>
      <c r="E12" s="331"/>
      <c r="F12" s="151" t="s">
        <v>427</v>
      </c>
      <c r="G12" s="144"/>
      <c r="H12" s="152"/>
      <c r="I12" s="105" t="s">
        <v>378</v>
      </c>
      <c r="J12" s="105" t="s">
        <v>420</v>
      </c>
      <c r="K12" s="105" t="s">
        <v>413</v>
      </c>
      <c r="L12" s="153"/>
      <c r="M12" s="122" t="s">
        <v>194</v>
      </c>
      <c r="N12" s="105" t="s">
        <v>2</v>
      </c>
      <c r="O12" s="154" t="s">
        <v>3</v>
      </c>
      <c r="P12" s="53"/>
      <c r="Q12" s="105" t="s">
        <v>140</v>
      </c>
      <c r="R12" s="76" t="s">
        <v>185</v>
      </c>
      <c r="S12" s="77" t="s">
        <v>141</v>
      </c>
      <c r="T12" s="257"/>
      <c r="U12" s="258"/>
      <c r="V12" s="259">
        <v>2246136.6</v>
      </c>
      <c r="W12" s="259">
        <v>2246136.6</v>
      </c>
      <c r="X12" s="260">
        <v>2273399.57</v>
      </c>
      <c r="Y12" s="323">
        <v>2250400</v>
      </c>
      <c r="Z12" s="272">
        <f>Y12*104.9%</f>
        <v>2360669.6000000006</v>
      </c>
      <c r="AA12" s="259">
        <f>Z12</f>
        <v>2360669.6000000006</v>
      </c>
      <c r="AB12" s="9"/>
      <c r="AC12" s="29"/>
      <c r="AD12" s="20"/>
    </row>
    <row r="13" spans="1:30" ht="66.75" customHeight="1">
      <c r="A13" s="1"/>
      <c r="B13" s="16"/>
      <c r="C13" s="271" t="s">
        <v>217</v>
      </c>
      <c r="D13" s="159" t="s">
        <v>222</v>
      </c>
      <c r="E13" s="63"/>
      <c r="F13" s="68" t="s">
        <v>428</v>
      </c>
      <c r="G13" s="41"/>
      <c r="H13" s="41"/>
      <c r="I13" s="61" t="s">
        <v>378</v>
      </c>
      <c r="J13" s="61" t="s">
        <v>13</v>
      </c>
      <c r="K13" s="61" t="s">
        <v>413</v>
      </c>
      <c r="L13" s="41"/>
      <c r="M13" s="157"/>
      <c r="N13" s="72"/>
      <c r="O13" s="158"/>
      <c r="P13" s="41"/>
      <c r="Q13" s="61" t="s">
        <v>184</v>
      </c>
      <c r="R13" s="230" t="s">
        <v>424</v>
      </c>
      <c r="S13" s="69" t="s">
        <v>43</v>
      </c>
      <c r="T13" s="39"/>
      <c r="U13" s="39"/>
      <c r="V13" s="101"/>
      <c r="W13" s="101"/>
      <c r="X13" s="101"/>
      <c r="Y13" s="101">
        <v>74000</v>
      </c>
      <c r="Z13" s="101">
        <f>Y13*104.9%</f>
        <v>77626.00000000001</v>
      </c>
      <c r="AA13" s="101">
        <f>Z13</f>
        <v>77626.00000000001</v>
      </c>
      <c r="AB13" s="9"/>
      <c r="AC13" s="29"/>
      <c r="AD13" s="20"/>
    </row>
    <row r="14" spans="1:30" ht="161.25" customHeight="1">
      <c r="A14" s="1"/>
      <c r="B14" s="16"/>
      <c r="C14" s="185" t="s">
        <v>218</v>
      </c>
      <c r="D14" s="221" t="s">
        <v>223</v>
      </c>
      <c r="E14" s="88"/>
      <c r="F14" s="155" t="s">
        <v>270</v>
      </c>
      <c r="G14" s="39"/>
      <c r="H14" s="39"/>
      <c r="I14" s="61" t="s">
        <v>378</v>
      </c>
      <c r="J14" s="61" t="s">
        <v>13</v>
      </c>
      <c r="K14" s="61" t="s">
        <v>413</v>
      </c>
      <c r="L14" s="92"/>
      <c r="M14" s="73" t="s">
        <v>195</v>
      </c>
      <c r="N14" s="73" t="s">
        <v>27</v>
      </c>
      <c r="O14" s="74" t="s">
        <v>142</v>
      </c>
      <c r="P14" s="156"/>
      <c r="Q14" s="86" t="s">
        <v>181</v>
      </c>
      <c r="R14" s="150" t="s">
        <v>182</v>
      </c>
      <c r="S14" s="79" t="s">
        <v>183</v>
      </c>
      <c r="T14" s="9"/>
      <c r="U14" s="9"/>
      <c r="V14" s="81">
        <v>2815</v>
      </c>
      <c r="W14" s="81">
        <v>2815</v>
      </c>
      <c r="X14" s="81">
        <v>2815</v>
      </c>
      <c r="Y14" s="81">
        <v>3000</v>
      </c>
      <c r="Z14" s="81">
        <f>Y14*105.2/100</f>
        <v>3156</v>
      </c>
      <c r="AA14" s="81">
        <f>Z14</f>
        <v>3156</v>
      </c>
      <c r="AB14" s="9"/>
      <c r="AC14" s="29"/>
      <c r="AD14" s="20"/>
    </row>
    <row r="15" spans="1:30" ht="120" customHeight="1">
      <c r="A15" s="1"/>
      <c r="B15" s="16"/>
      <c r="C15" s="185" t="s">
        <v>219</v>
      </c>
      <c r="D15" s="221" t="s">
        <v>224</v>
      </c>
      <c r="E15" s="88"/>
      <c r="F15" s="155" t="s">
        <v>270</v>
      </c>
      <c r="G15" s="39"/>
      <c r="H15" s="156"/>
      <c r="I15" s="61" t="s">
        <v>15</v>
      </c>
      <c r="J15" s="61" t="s">
        <v>14</v>
      </c>
      <c r="K15" s="61" t="s">
        <v>16</v>
      </c>
      <c r="L15" s="92"/>
      <c r="M15" s="73" t="s">
        <v>17</v>
      </c>
      <c r="N15" s="73" t="s">
        <v>18</v>
      </c>
      <c r="O15" s="74" t="s">
        <v>19</v>
      </c>
      <c r="P15" s="156"/>
      <c r="Q15" s="61" t="s">
        <v>144</v>
      </c>
      <c r="R15" s="150" t="s">
        <v>45</v>
      </c>
      <c r="S15" s="79" t="s">
        <v>46</v>
      </c>
      <c r="T15" s="9"/>
      <c r="U15" s="9"/>
      <c r="V15" s="81">
        <v>5934.45</v>
      </c>
      <c r="W15" s="81">
        <v>5934.45</v>
      </c>
      <c r="X15" s="81">
        <v>18409.2</v>
      </c>
      <c r="Y15" s="81">
        <v>26000</v>
      </c>
      <c r="Z15" s="81">
        <f>Y15*105.2/100</f>
        <v>27352</v>
      </c>
      <c r="AA15" s="81">
        <f>Z15</f>
        <v>27352</v>
      </c>
      <c r="AB15" s="9"/>
      <c r="AC15" s="29"/>
      <c r="AD15" s="20"/>
    </row>
    <row r="16" spans="1:30" ht="87.75" customHeight="1">
      <c r="A16" s="1"/>
      <c r="B16" s="10"/>
      <c r="C16" s="268" t="s">
        <v>220</v>
      </c>
      <c r="D16" s="117" t="s">
        <v>143</v>
      </c>
      <c r="E16" s="87"/>
      <c r="F16" s="286" t="s">
        <v>270</v>
      </c>
      <c r="G16" s="64"/>
      <c r="H16" s="287"/>
      <c r="I16" s="67" t="s">
        <v>378</v>
      </c>
      <c r="J16" s="67" t="s">
        <v>13</v>
      </c>
      <c r="K16" s="67" t="s">
        <v>413</v>
      </c>
      <c r="L16" s="147"/>
      <c r="M16" s="180" t="s">
        <v>187</v>
      </c>
      <c r="N16" s="180" t="s">
        <v>191</v>
      </c>
      <c r="O16" s="288" t="s">
        <v>192</v>
      </c>
      <c r="P16" s="287"/>
      <c r="Q16" s="67" t="s">
        <v>145</v>
      </c>
      <c r="R16" s="124" t="s">
        <v>268</v>
      </c>
      <c r="S16" s="146" t="s">
        <v>269</v>
      </c>
      <c r="T16" s="33"/>
      <c r="U16" s="33"/>
      <c r="V16" s="100">
        <v>20000</v>
      </c>
      <c r="W16" s="100">
        <v>20000</v>
      </c>
      <c r="X16" s="100"/>
      <c r="Y16" s="81"/>
      <c r="Z16" s="81"/>
      <c r="AA16" s="81"/>
      <c r="AB16" s="9"/>
      <c r="AC16" s="29"/>
      <c r="AD16" s="20"/>
    </row>
    <row r="17" spans="1:30" ht="132" customHeight="1">
      <c r="A17" s="1"/>
      <c r="B17" s="16"/>
      <c r="C17" s="185" t="s">
        <v>54</v>
      </c>
      <c r="D17" s="159" t="s">
        <v>55</v>
      </c>
      <c r="E17" s="63"/>
      <c r="F17" s="277" t="s">
        <v>270</v>
      </c>
      <c r="G17" s="41"/>
      <c r="H17" s="41"/>
      <c r="I17" s="61" t="s">
        <v>378</v>
      </c>
      <c r="J17" s="61"/>
      <c r="K17" s="61" t="s">
        <v>413</v>
      </c>
      <c r="L17" s="41"/>
      <c r="M17" s="61"/>
      <c r="N17" s="61"/>
      <c r="O17" s="229"/>
      <c r="P17" s="41"/>
      <c r="Q17" s="61" t="s">
        <v>307</v>
      </c>
      <c r="R17" s="308" t="s">
        <v>56</v>
      </c>
      <c r="S17" s="309" t="s">
        <v>306</v>
      </c>
      <c r="T17" s="144"/>
      <c r="U17" s="144"/>
      <c r="V17" s="290"/>
      <c r="W17" s="290"/>
      <c r="X17" s="290">
        <v>26000</v>
      </c>
      <c r="Y17" s="311"/>
      <c r="Z17" s="100"/>
      <c r="AA17" s="100"/>
      <c r="AB17" s="33"/>
      <c r="AC17" s="29"/>
      <c r="AD17" s="20"/>
    </row>
    <row r="18" spans="1:30" ht="83.25" customHeight="1">
      <c r="A18" s="1"/>
      <c r="B18" s="16"/>
      <c r="C18" s="185" t="s">
        <v>131</v>
      </c>
      <c r="D18" s="159" t="s">
        <v>75</v>
      </c>
      <c r="E18" s="63"/>
      <c r="F18" s="277" t="s">
        <v>270</v>
      </c>
      <c r="G18" s="41"/>
      <c r="H18" s="41"/>
      <c r="I18" s="61" t="s">
        <v>378</v>
      </c>
      <c r="J18" s="61"/>
      <c r="K18" s="61" t="s">
        <v>413</v>
      </c>
      <c r="L18" s="41"/>
      <c r="M18" s="61"/>
      <c r="N18" s="61"/>
      <c r="O18" s="229"/>
      <c r="P18" s="41"/>
      <c r="Q18" s="61" t="s">
        <v>76</v>
      </c>
      <c r="R18" s="83" t="s">
        <v>77</v>
      </c>
      <c r="S18" s="107" t="s">
        <v>78</v>
      </c>
      <c r="T18" s="41"/>
      <c r="U18" s="41"/>
      <c r="V18" s="196"/>
      <c r="W18" s="196"/>
      <c r="X18" s="196">
        <v>6600</v>
      </c>
      <c r="Y18" s="196"/>
      <c r="Z18" s="196"/>
      <c r="AA18" s="196"/>
      <c r="AB18" s="41"/>
      <c r="AC18" s="1"/>
      <c r="AD18" s="20"/>
    </row>
    <row r="19" spans="1:30" ht="84" customHeight="1">
      <c r="A19" s="1"/>
      <c r="B19" s="16"/>
      <c r="C19" s="185" t="s">
        <v>132</v>
      </c>
      <c r="D19" s="159" t="s">
        <v>74</v>
      </c>
      <c r="E19" s="63"/>
      <c r="F19" s="277" t="s">
        <v>133</v>
      </c>
      <c r="G19" s="41"/>
      <c r="H19" s="41"/>
      <c r="I19" s="61" t="s">
        <v>378</v>
      </c>
      <c r="J19" s="61"/>
      <c r="K19" s="61" t="s">
        <v>413</v>
      </c>
      <c r="L19" s="53"/>
      <c r="M19" s="61"/>
      <c r="N19" s="61"/>
      <c r="O19" s="229"/>
      <c r="P19" s="41"/>
      <c r="Q19" s="61" t="s">
        <v>79</v>
      </c>
      <c r="R19" s="83" t="s">
        <v>45</v>
      </c>
      <c r="S19" s="107" t="s">
        <v>80</v>
      </c>
      <c r="T19" s="41"/>
      <c r="U19" s="41"/>
      <c r="V19" s="196"/>
      <c r="W19" s="196"/>
      <c r="X19" s="196">
        <v>10000</v>
      </c>
      <c r="Y19" s="196"/>
      <c r="Z19" s="196"/>
      <c r="AA19" s="196"/>
      <c r="AB19" s="41"/>
      <c r="AC19" s="1"/>
      <c r="AD19" s="20"/>
    </row>
    <row r="20" spans="1:30" ht="35.25" customHeight="1">
      <c r="A20" s="1"/>
      <c r="B20" s="10"/>
      <c r="C20" s="35" t="s">
        <v>275</v>
      </c>
      <c r="D20" s="36" t="s">
        <v>51</v>
      </c>
      <c r="E20" s="37"/>
      <c r="F20" s="39"/>
      <c r="G20" s="39"/>
      <c r="H20" s="39"/>
      <c r="I20" s="39"/>
      <c r="J20" s="39"/>
      <c r="K20" s="39"/>
      <c r="L20" s="39"/>
      <c r="M20" s="38"/>
      <c r="N20" s="39"/>
      <c r="O20" s="39"/>
      <c r="P20" s="39"/>
      <c r="Q20" s="39"/>
      <c r="R20" s="39"/>
      <c r="S20" s="39"/>
      <c r="T20" s="39"/>
      <c r="U20" s="39"/>
      <c r="V20" s="39"/>
      <c r="W20" s="39"/>
      <c r="X20" s="39"/>
      <c r="Y20" s="39"/>
      <c r="Z20" s="39"/>
      <c r="AA20" s="39"/>
      <c r="AB20" s="39"/>
      <c r="AC20" s="29"/>
      <c r="AD20" s="20"/>
    </row>
    <row r="21" spans="1:30" ht="38.25" customHeight="1">
      <c r="A21" s="1"/>
      <c r="B21" s="10"/>
      <c r="C21" s="8" t="s">
        <v>346</v>
      </c>
      <c r="D21" s="11" t="s">
        <v>52</v>
      </c>
      <c r="E21" s="12"/>
      <c r="F21" s="33"/>
      <c r="G21" s="33"/>
      <c r="H21" s="33"/>
      <c r="I21" s="33"/>
      <c r="J21" s="33"/>
      <c r="K21" s="33"/>
      <c r="L21" s="33"/>
      <c r="M21" s="34"/>
      <c r="N21" s="33"/>
      <c r="O21" s="33"/>
      <c r="P21" s="33"/>
      <c r="Q21" s="161"/>
      <c r="R21" s="33"/>
      <c r="S21" s="33"/>
      <c r="T21" s="33"/>
      <c r="U21" s="33"/>
      <c r="V21" s="33"/>
      <c r="W21" s="33"/>
      <c r="X21" s="33"/>
      <c r="Y21" s="33"/>
      <c r="Z21" s="33"/>
      <c r="AA21" s="33"/>
      <c r="AB21" s="9"/>
      <c r="AC21" s="29"/>
      <c r="AD21" s="20"/>
    </row>
    <row r="22" spans="1:30" ht="95.25" customHeight="1">
      <c r="A22" s="1"/>
      <c r="B22" s="10"/>
      <c r="C22" s="118" t="s">
        <v>276</v>
      </c>
      <c r="D22" s="140" t="s">
        <v>277</v>
      </c>
      <c r="E22" s="141"/>
      <c r="F22" s="96"/>
      <c r="G22" s="96"/>
      <c r="H22" s="96"/>
      <c r="I22" s="96"/>
      <c r="J22" s="96"/>
      <c r="K22" s="96"/>
      <c r="L22" s="96"/>
      <c r="M22" s="96"/>
      <c r="N22" s="96"/>
      <c r="O22" s="96"/>
      <c r="P22" s="96"/>
      <c r="Q22" s="96"/>
      <c r="R22" s="96"/>
      <c r="S22" s="96"/>
      <c r="T22" s="96"/>
      <c r="U22" s="96"/>
      <c r="V22" s="197">
        <f>V23</f>
        <v>81057.6</v>
      </c>
      <c r="W22" s="197">
        <f>W23</f>
        <v>81057.6</v>
      </c>
      <c r="X22" s="197"/>
      <c r="Y22" s="198"/>
      <c r="Z22" s="198"/>
      <c r="AA22" s="198"/>
      <c r="AB22" s="98"/>
      <c r="AC22" s="29"/>
      <c r="AD22" s="20"/>
    </row>
    <row r="23" spans="1:30" ht="134.25" customHeight="1">
      <c r="A23" s="1"/>
      <c r="B23" s="10"/>
      <c r="C23" s="269" t="s">
        <v>215</v>
      </c>
      <c r="D23" s="142" t="s">
        <v>214</v>
      </c>
      <c r="E23" s="12"/>
      <c r="F23" s="163" t="s">
        <v>430</v>
      </c>
      <c r="G23" s="163"/>
      <c r="H23" s="163"/>
      <c r="I23" s="73" t="s">
        <v>20</v>
      </c>
      <c r="J23" s="163" t="s">
        <v>21</v>
      </c>
      <c r="K23" s="73" t="s">
        <v>22</v>
      </c>
      <c r="L23" s="39"/>
      <c r="M23" s="54" t="s">
        <v>193</v>
      </c>
      <c r="N23" s="69" t="s">
        <v>23</v>
      </c>
      <c r="O23" s="73" t="s">
        <v>24</v>
      </c>
      <c r="P23" s="39"/>
      <c r="Q23" s="73" t="s">
        <v>180</v>
      </c>
      <c r="R23" s="69"/>
      <c r="S23" s="162"/>
      <c r="T23" s="39"/>
      <c r="U23" s="39"/>
      <c r="V23" s="101">
        <v>81057.6</v>
      </c>
      <c r="W23" s="101">
        <v>81057.6</v>
      </c>
      <c r="X23" s="101"/>
      <c r="Y23" s="39"/>
      <c r="Z23" s="39"/>
      <c r="AA23" s="39"/>
      <c r="AB23" s="9"/>
      <c r="AC23" s="29"/>
      <c r="AD23" s="20"/>
    </row>
    <row r="24" spans="1:30" ht="39" customHeight="1" hidden="1">
      <c r="A24" s="1"/>
      <c r="B24" s="10"/>
      <c r="C24" s="8" t="s">
        <v>394</v>
      </c>
      <c r="D24" s="11" t="s">
        <v>395</v>
      </c>
      <c r="E24" s="12"/>
      <c r="F24" s="9"/>
      <c r="G24" s="9"/>
      <c r="H24" s="9"/>
      <c r="I24" s="9"/>
      <c r="J24" s="9"/>
      <c r="K24" s="9"/>
      <c r="L24" s="9"/>
      <c r="M24" s="23"/>
      <c r="N24" s="9"/>
      <c r="O24" s="9"/>
      <c r="P24" s="9"/>
      <c r="Q24" s="9"/>
      <c r="R24" s="9"/>
      <c r="S24" s="9"/>
      <c r="T24" s="9"/>
      <c r="U24" s="9"/>
      <c r="V24" s="9"/>
      <c r="W24" s="9"/>
      <c r="X24" s="9"/>
      <c r="Y24" s="9"/>
      <c r="Z24" s="9"/>
      <c r="AA24" s="9"/>
      <c r="AB24" s="9"/>
      <c r="AC24" s="29"/>
      <c r="AD24" s="20"/>
    </row>
    <row r="25" spans="1:30" ht="46.5" customHeight="1">
      <c r="A25" s="1"/>
      <c r="B25" s="7"/>
      <c r="C25" s="8" t="s">
        <v>287</v>
      </c>
      <c r="D25" s="11" t="s">
        <v>288</v>
      </c>
      <c r="E25" s="12"/>
      <c r="F25" s="33"/>
      <c r="G25" s="33"/>
      <c r="H25" s="33"/>
      <c r="I25" s="33"/>
      <c r="J25" s="33"/>
      <c r="K25" s="33"/>
      <c r="L25" s="33"/>
      <c r="M25" s="34"/>
      <c r="N25" s="33"/>
      <c r="O25" s="33"/>
      <c r="P25" s="33"/>
      <c r="Q25" s="33"/>
      <c r="R25" s="33"/>
      <c r="S25" s="33"/>
      <c r="T25" s="33"/>
      <c r="U25" s="33"/>
      <c r="V25" s="33"/>
      <c r="W25" s="33"/>
      <c r="X25" s="33"/>
      <c r="Y25" s="33"/>
      <c r="Z25" s="33"/>
      <c r="AA25" s="33"/>
      <c r="AB25" s="9"/>
      <c r="AC25" s="29"/>
      <c r="AD25" s="20"/>
    </row>
    <row r="26" spans="1:30" ht="111" customHeight="1">
      <c r="A26" s="1"/>
      <c r="B26" s="10"/>
      <c r="C26" s="118" t="s">
        <v>289</v>
      </c>
      <c r="D26" s="140" t="s">
        <v>440</v>
      </c>
      <c r="E26" s="141"/>
      <c r="F26" s="96"/>
      <c r="G26" s="96"/>
      <c r="H26" s="96"/>
      <c r="I26" s="96"/>
      <c r="J26" s="96"/>
      <c r="K26" s="96"/>
      <c r="L26" s="96"/>
      <c r="M26" s="96"/>
      <c r="N26" s="96"/>
      <c r="O26" s="96"/>
      <c r="P26" s="96"/>
      <c r="Q26" s="96"/>
      <c r="R26" s="96"/>
      <c r="S26" s="96"/>
      <c r="T26" s="96"/>
      <c r="U26" s="96"/>
      <c r="V26" s="197">
        <f aca="true" t="shared" si="0" ref="V26:AA26">V27</f>
        <v>14560</v>
      </c>
      <c r="W26" s="197">
        <f t="shared" si="0"/>
        <v>14560</v>
      </c>
      <c r="X26" s="197">
        <f t="shared" si="0"/>
        <v>1848</v>
      </c>
      <c r="Y26" s="197">
        <f t="shared" si="0"/>
        <v>10000</v>
      </c>
      <c r="Z26" s="197">
        <f t="shared" si="0"/>
        <v>10490.000000000002</v>
      </c>
      <c r="AA26" s="197">
        <f t="shared" si="0"/>
        <v>10490.000000000002</v>
      </c>
      <c r="AB26" s="149"/>
      <c r="AC26" s="29"/>
      <c r="AD26" s="20"/>
    </row>
    <row r="27" spans="1:30" ht="56.25" customHeight="1">
      <c r="A27" s="1"/>
      <c r="B27" s="10"/>
      <c r="C27" s="269" t="s">
        <v>213</v>
      </c>
      <c r="D27" s="142" t="s">
        <v>212</v>
      </c>
      <c r="E27" s="12"/>
      <c r="F27" s="163" t="s">
        <v>427</v>
      </c>
      <c r="G27" s="164"/>
      <c r="H27" s="164"/>
      <c r="I27" s="73" t="s">
        <v>415</v>
      </c>
      <c r="J27" s="73" t="s">
        <v>416</v>
      </c>
      <c r="K27" s="86" t="s">
        <v>413</v>
      </c>
      <c r="L27" s="39"/>
      <c r="M27" s="38"/>
      <c r="N27" s="39"/>
      <c r="O27" s="39"/>
      <c r="P27" s="39"/>
      <c r="Q27" s="73" t="s">
        <v>179</v>
      </c>
      <c r="R27" s="69" t="s">
        <v>45</v>
      </c>
      <c r="S27" s="69" t="s">
        <v>47</v>
      </c>
      <c r="T27" s="39"/>
      <c r="U27" s="39"/>
      <c r="V27" s="101">
        <v>14560</v>
      </c>
      <c r="W27" s="101">
        <v>14560</v>
      </c>
      <c r="X27" s="101">
        <v>1848</v>
      </c>
      <c r="Y27" s="101">
        <v>10000</v>
      </c>
      <c r="Z27" s="101">
        <f>Y27*104.9%</f>
        <v>10490.000000000002</v>
      </c>
      <c r="AA27" s="101">
        <f>Z27</f>
        <v>10490.000000000002</v>
      </c>
      <c r="AB27" s="23"/>
      <c r="AC27" s="29"/>
      <c r="AD27" s="20"/>
    </row>
    <row r="28" spans="1:30" ht="28.5" customHeight="1">
      <c r="A28" s="1"/>
      <c r="B28" s="10"/>
      <c r="C28" s="8" t="s">
        <v>347</v>
      </c>
      <c r="D28" s="231" t="s">
        <v>348</v>
      </c>
      <c r="E28" s="12"/>
      <c r="F28" s="9"/>
      <c r="G28" s="9"/>
      <c r="H28" s="9"/>
      <c r="I28" s="9"/>
      <c r="J28" s="9"/>
      <c r="K28" s="9"/>
      <c r="L28" s="9"/>
      <c r="M28" s="23"/>
      <c r="N28" s="9"/>
      <c r="O28" s="9"/>
      <c r="P28" s="9"/>
      <c r="Q28" s="9"/>
      <c r="R28" s="9"/>
      <c r="S28" s="9"/>
      <c r="T28" s="9"/>
      <c r="U28" s="9"/>
      <c r="V28" s="9"/>
      <c r="W28" s="9"/>
      <c r="X28" s="9"/>
      <c r="Y28" s="9"/>
      <c r="Z28" s="9"/>
      <c r="AA28" s="9"/>
      <c r="AB28" s="9"/>
      <c r="AC28" s="29"/>
      <c r="AD28" s="20"/>
    </row>
    <row r="29" spans="1:30" ht="28.5" customHeight="1">
      <c r="A29" s="1"/>
      <c r="B29" s="10"/>
      <c r="C29" s="30" t="s">
        <v>349</v>
      </c>
      <c r="D29" s="103" t="s">
        <v>350</v>
      </c>
      <c r="E29" s="12"/>
      <c r="F29" s="9"/>
      <c r="G29" s="9"/>
      <c r="H29" s="9"/>
      <c r="I29" s="9"/>
      <c r="J29" s="9"/>
      <c r="K29" s="9"/>
      <c r="L29" s="9"/>
      <c r="M29" s="23"/>
      <c r="N29" s="9"/>
      <c r="O29" s="9"/>
      <c r="P29" s="9"/>
      <c r="Q29" s="9"/>
      <c r="R29" s="9"/>
      <c r="S29" s="9"/>
      <c r="T29" s="9"/>
      <c r="U29" s="9"/>
      <c r="V29" s="9"/>
      <c r="W29" s="9"/>
      <c r="X29" s="9"/>
      <c r="Y29" s="9"/>
      <c r="Z29" s="9"/>
      <c r="AA29" s="9"/>
      <c r="AB29" s="9"/>
      <c r="AC29" s="29"/>
      <c r="AD29" s="20"/>
    </row>
    <row r="30" spans="1:30" ht="50.25" customHeight="1">
      <c r="A30" s="1"/>
      <c r="B30" s="16"/>
      <c r="C30" s="93" t="s">
        <v>351</v>
      </c>
      <c r="D30" s="207" t="s">
        <v>352</v>
      </c>
      <c r="E30" s="208"/>
      <c r="F30" s="120"/>
      <c r="G30" s="119"/>
      <c r="H30" s="119"/>
      <c r="I30" s="209"/>
      <c r="J30" s="210"/>
      <c r="K30" s="119"/>
      <c r="L30" s="119"/>
      <c r="M30" s="120"/>
      <c r="N30" s="119"/>
      <c r="O30" s="119"/>
      <c r="P30" s="119"/>
      <c r="Q30" s="211"/>
      <c r="R30" s="119"/>
      <c r="S30" s="212"/>
      <c r="T30" s="119"/>
      <c r="U30" s="119"/>
      <c r="V30" s="214">
        <f aca="true" t="shared" si="1" ref="V30:AA30">V31</f>
        <v>10000</v>
      </c>
      <c r="W30" s="214">
        <f t="shared" si="1"/>
        <v>10000</v>
      </c>
      <c r="X30" s="214">
        <f t="shared" si="1"/>
        <v>13500</v>
      </c>
      <c r="Y30" s="199">
        <f t="shared" si="1"/>
        <v>15000</v>
      </c>
      <c r="Z30" s="199">
        <f t="shared" si="1"/>
        <v>15735.000000000002</v>
      </c>
      <c r="AA30" s="199">
        <f t="shared" si="1"/>
        <v>15735.000000000002</v>
      </c>
      <c r="AB30" s="119"/>
      <c r="AC30" s="29"/>
      <c r="AD30" s="20"/>
    </row>
    <row r="31" spans="1:30" ht="66.75" customHeight="1">
      <c r="A31" s="1"/>
      <c r="B31" s="16"/>
      <c r="C31" s="185" t="s">
        <v>211</v>
      </c>
      <c r="D31" s="276" t="s">
        <v>58</v>
      </c>
      <c r="E31" s="206"/>
      <c r="F31" s="34" t="s">
        <v>270</v>
      </c>
      <c r="G31" s="33"/>
      <c r="H31" s="33"/>
      <c r="I31" s="67" t="s">
        <v>412</v>
      </c>
      <c r="J31" s="70" t="s">
        <v>26</v>
      </c>
      <c r="K31" s="67" t="s">
        <v>413</v>
      </c>
      <c r="L31" s="33"/>
      <c r="M31" s="34"/>
      <c r="N31" s="33"/>
      <c r="O31" s="33"/>
      <c r="P31" s="33"/>
      <c r="Q31" s="224" t="s">
        <v>178</v>
      </c>
      <c r="R31" s="225" t="s">
        <v>422</v>
      </c>
      <c r="S31" s="226" t="s">
        <v>48</v>
      </c>
      <c r="T31" s="33"/>
      <c r="U31" s="60"/>
      <c r="V31" s="290">
        <v>10000</v>
      </c>
      <c r="W31" s="290">
        <v>10000</v>
      </c>
      <c r="X31" s="196">
        <v>13500</v>
      </c>
      <c r="Y31" s="311">
        <v>15000</v>
      </c>
      <c r="Z31" s="204">
        <f>Y31*104.9%</f>
        <v>15735.000000000002</v>
      </c>
      <c r="AA31" s="204">
        <f>Z31</f>
        <v>15735.000000000002</v>
      </c>
      <c r="AB31" s="33"/>
      <c r="AC31" s="29"/>
      <c r="AD31" s="20"/>
    </row>
    <row r="32" spans="1:30" ht="66" customHeight="1">
      <c r="A32" s="1"/>
      <c r="B32" s="48"/>
      <c r="C32" s="297" t="s">
        <v>375</v>
      </c>
      <c r="D32" s="207" t="s">
        <v>376</v>
      </c>
      <c r="E32" s="262"/>
      <c r="F32" s="97"/>
      <c r="G32" s="97"/>
      <c r="H32" s="97"/>
      <c r="I32" s="97"/>
      <c r="J32" s="97"/>
      <c r="K32" s="97"/>
      <c r="L32" s="97"/>
      <c r="M32" s="133"/>
      <c r="N32" s="97"/>
      <c r="O32" s="97"/>
      <c r="P32" s="97"/>
      <c r="Q32" s="97"/>
      <c r="R32" s="263"/>
      <c r="S32" s="97"/>
      <c r="T32" s="97"/>
      <c r="U32" s="97"/>
      <c r="V32" s="97"/>
      <c r="W32" s="97"/>
      <c r="X32" s="310">
        <f>X33</f>
        <v>40000</v>
      </c>
      <c r="Y32" s="298"/>
      <c r="Z32" s="299"/>
      <c r="AA32" s="299"/>
      <c r="AB32" s="300"/>
      <c r="AC32" s="29"/>
      <c r="AD32" s="20"/>
    </row>
    <row r="33" spans="1:30" ht="63.75" customHeight="1">
      <c r="A33" s="1"/>
      <c r="B33" s="48"/>
      <c r="C33" s="313" t="s">
        <v>57</v>
      </c>
      <c r="D33" s="306" t="s">
        <v>60</v>
      </c>
      <c r="E33" s="49"/>
      <c r="F33" s="40" t="s">
        <v>260</v>
      </c>
      <c r="G33" s="41"/>
      <c r="H33" s="41"/>
      <c r="I33" s="61" t="s">
        <v>412</v>
      </c>
      <c r="J33" s="41"/>
      <c r="K33" s="61" t="s">
        <v>413</v>
      </c>
      <c r="L33" s="41"/>
      <c r="M33" s="40"/>
      <c r="N33" s="41"/>
      <c r="O33" s="41"/>
      <c r="P33" s="41"/>
      <c r="Q33" s="61" t="s">
        <v>81</v>
      </c>
      <c r="R33" s="50"/>
      <c r="S33" s="41"/>
      <c r="T33" s="41"/>
      <c r="U33" s="41"/>
      <c r="V33" s="41"/>
      <c r="W33" s="41"/>
      <c r="X33" s="324">
        <v>40000</v>
      </c>
      <c r="Y33" s="137"/>
      <c r="Z33" s="204"/>
      <c r="AA33" s="204"/>
      <c r="AB33" s="289"/>
      <c r="AC33" s="1"/>
      <c r="AD33" s="20"/>
    </row>
    <row r="34" spans="1:30" ht="80.25" customHeight="1">
      <c r="A34" s="1"/>
      <c r="B34" s="16"/>
      <c r="C34" s="297" t="s">
        <v>278</v>
      </c>
      <c r="D34" s="291" t="s">
        <v>72</v>
      </c>
      <c r="E34" s="292"/>
      <c r="F34" s="293"/>
      <c r="G34" s="215"/>
      <c r="H34" s="215"/>
      <c r="I34" s="294"/>
      <c r="J34" s="294"/>
      <c r="K34" s="294"/>
      <c r="L34" s="295"/>
      <c r="M34" s="294"/>
      <c r="N34" s="296"/>
      <c r="O34" s="296"/>
      <c r="P34" s="53"/>
      <c r="Q34" s="261"/>
      <c r="R34" s="216"/>
      <c r="S34" s="217"/>
      <c r="T34" s="218"/>
      <c r="U34" s="218"/>
      <c r="V34" s="219">
        <f aca="true" t="shared" si="2" ref="V34:AA34">V35</f>
        <v>347000</v>
      </c>
      <c r="W34" s="219">
        <f t="shared" si="2"/>
        <v>347000</v>
      </c>
      <c r="X34" s="219">
        <f t="shared" si="2"/>
        <v>527271</v>
      </c>
      <c r="Y34" s="219">
        <f t="shared" si="2"/>
        <v>332000</v>
      </c>
      <c r="Z34" s="219">
        <f t="shared" si="2"/>
        <v>348268.00000000006</v>
      </c>
      <c r="AA34" s="219">
        <f t="shared" si="2"/>
        <v>348268.00000000006</v>
      </c>
      <c r="AB34" s="220"/>
      <c r="AC34" s="1"/>
      <c r="AD34" s="20"/>
    </row>
    <row r="35" spans="1:30" ht="221.25" customHeight="1">
      <c r="A35" s="1"/>
      <c r="B35" s="16"/>
      <c r="C35" s="312" t="s">
        <v>251</v>
      </c>
      <c r="D35" s="138" t="s">
        <v>210</v>
      </c>
      <c r="E35" s="49"/>
      <c r="F35" s="68" t="s">
        <v>49</v>
      </c>
      <c r="G35" s="50"/>
      <c r="H35" s="50"/>
      <c r="I35" s="61" t="s">
        <v>412</v>
      </c>
      <c r="J35" s="61" t="s">
        <v>25</v>
      </c>
      <c r="K35" s="61" t="s">
        <v>413</v>
      </c>
      <c r="L35" s="41"/>
      <c r="M35" s="61" t="s">
        <v>37</v>
      </c>
      <c r="N35" s="61" t="s">
        <v>38</v>
      </c>
      <c r="O35" s="61" t="s">
        <v>39</v>
      </c>
      <c r="P35" s="53"/>
      <c r="Q35" s="61" t="s">
        <v>176</v>
      </c>
      <c r="R35" s="76" t="s">
        <v>146</v>
      </c>
      <c r="S35" s="77" t="s">
        <v>177</v>
      </c>
      <c r="T35" s="53"/>
      <c r="U35" s="53"/>
      <c r="V35" s="204">
        <v>347000</v>
      </c>
      <c r="W35" s="204">
        <v>347000</v>
      </c>
      <c r="X35" s="204">
        <v>527271</v>
      </c>
      <c r="Y35" s="204">
        <v>332000</v>
      </c>
      <c r="Z35" s="204">
        <f>Y35*104.9%</f>
        <v>348268.00000000006</v>
      </c>
      <c r="AA35" s="204">
        <f>Z35</f>
        <v>348268.00000000006</v>
      </c>
      <c r="AB35" s="40"/>
      <c r="AC35" s="1"/>
      <c r="AD35" s="20"/>
    </row>
    <row r="36" spans="1:30" ht="126" customHeight="1">
      <c r="A36" s="127"/>
      <c r="B36" s="167"/>
      <c r="C36" s="168" t="s">
        <v>401</v>
      </c>
      <c r="D36" s="175" t="s">
        <v>294</v>
      </c>
      <c r="E36" s="169"/>
      <c r="F36" s="170"/>
      <c r="G36" s="171"/>
      <c r="H36" s="171"/>
      <c r="I36" s="172"/>
      <c r="J36" s="172"/>
      <c r="K36" s="171"/>
      <c r="L36" s="171"/>
      <c r="M36" s="170"/>
      <c r="N36" s="171"/>
      <c r="O36" s="171"/>
      <c r="P36" s="171"/>
      <c r="Q36" s="173"/>
      <c r="R36" s="171"/>
      <c r="S36" s="174"/>
      <c r="T36" s="171"/>
      <c r="U36" s="171"/>
      <c r="V36" s="201"/>
      <c r="W36" s="201"/>
      <c r="X36" s="202"/>
      <c r="Y36" s="203"/>
      <c r="Z36" s="201"/>
      <c r="AA36" s="201"/>
      <c r="AB36" s="171"/>
      <c r="AC36" s="29"/>
      <c r="AD36" s="20"/>
    </row>
    <row r="37" spans="1:30" ht="64.5" customHeight="1">
      <c r="A37" s="1"/>
      <c r="B37" s="16"/>
      <c r="C37" s="51"/>
      <c r="D37" s="166" t="s">
        <v>59</v>
      </c>
      <c r="E37" s="165"/>
      <c r="F37" s="163" t="s">
        <v>438</v>
      </c>
      <c r="G37" s="39"/>
      <c r="H37" s="39"/>
      <c r="I37" s="54"/>
      <c r="J37" s="54"/>
      <c r="K37" s="39"/>
      <c r="L37" s="39"/>
      <c r="M37" s="38"/>
      <c r="N37" s="39"/>
      <c r="O37" s="39"/>
      <c r="P37" s="39"/>
      <c r="Q37" s="44"/>
      <c r="R37" s="39"/>
      <c r="S37" s="45"/>
      <c r="T37" s="39"/>
      <c r="U37" s="39"/>
      <c r="V37" s="38"/>
      <c r="W37" s="38"/>
      <c r="X37" s="85"/>
      <c r="Y37" s="176"/>
      <c r="Z37" s="38"/>
      <c r="AA37" s="38"/>
      <c r="AB37" s="39"/>
      <c r="AC37" s="29"/>
      <c r="AD37" s="20"/>
    </row>
    <row r="38" spans="1:30" ht="29.25" customHeight="1">
      <c r="A38" s="1"/>
      <c r="B38" s="7"/>
      <c r="C38" s="35" t="s">
        <v>379</v>
      </c>
      <c r="D38" s="36" t="s">
        <v>73</v>
      </c>
      <c r="E38" s="12"/>
      <c r="F38" s="42"/>
      <c r="G38" s="9"/>
      <c r="H38" s="9"/>
      <c r="I38" s="9"/>
      <c r="J38" s="9"/>
      <c r="K38" s="9"/>
      <c r="L38" s="9"/>
      <c r="M38" s="23"/>
      <c r="N38" s="9"/>
      <c r="O38" s="9"/>
      <c r="P38" s="9"/>
      <c r="Q38" s="21"/>
      <c r="R38" s="9"/>
      <c r="S38" s="57"/>
      <c r="T38" s="9"/>
      <c r="U38" s="9"/>
      <c r="V38" s="9"/>
      <c r="W38" s="9"/>
      <c r="X38" s="9"/>
      <c r="Y38" s="9"/>
      <c r="Z38" s="9"/>
      <c r="AA38" s="9"/>
      <c r="AB38" s="9"/>
      <c r="AC38" s="29"/>
      <c r="AD38" s="20"/>
    </row>
    <row r="39" spans="1:30" ht="28.5" customHeight="1">
      <c r="A39" s="1"/>
      <c r="B39" s="7"/>
      <c r="C39" s="8" t="s">
        <v>402</v>
      </c>
      <c r="D39" s="11" t="s">
        <v>403</v>
      </c>
      <c r="E39" s="12"/>
      <c r="F39" s="9"/>
      <c r="G39" s="9"/>
      <c r="H39" s="9"/>
      <c r="I39" s="9"/>
      <c r="J39" s="9"/>
      <c r="K39" s="9"/>
      <c r="L39" s="9"/>
      <c r="M39" s="23"/>
      <c r="N39" s="9"/>
      <c r="O39" s="9"/>
      <c r="P39" s="9"/>
      <c r="Q39" s="9"/>
      <c r="R39" s="9"/>
      <c r="S39" s="9"/>
      <c r="T39" s="9"/>
      <c r="U39" s="9"/>
      <c r="V39" s="9"/>
      <c r="W39" s="9"/>
      <c r="X39" s="9"/>
      <c r="Y39" s="9"/>
      <c r="Z39" s="9"/>
      <c r="AA39" s="9"/>
      <c r="AB39" s="9"/>
      <c r="AC39" s="29"/>
      <c r="AD39" s="20"/>
    </row>
    <row r="40" spans="1:30" ht="50.25" customHeight="1">
      <c r="A40" s="1"/>
      <c r="B40" s="7"/>
      <c r="C40" s="118" t="s">
        <v>358</v>
      </c>
      <c r="D40" s="140" t="s">
        <v>359</v>
      </c>
      <c r="E40" s="247"/>
      <c r="F40" s="251"/>
      <c r="G40" s="252"/>
      <c r="H40" s="252"/>
      <c r="I40" s="252"/>
      <c r="J40" s="252"/>
      <c r="K40" s="252"/>
      <c r="L40" s="248"/>
      <c r="M40" s="213"/>
      <c r="N40" s="248"/>
      <c r="O40" s="248"/>
      <c r="P40" s="248"/>
      <c r="Q40" s="249"/>
      <c r="R40" s="248"/>
      <c r="S40" s="250"/>
      <c r="T40" s="248"/>
      <c r="U40" s="248"/>
      <c r="V40" s="253">
        <f>V41</f>
        <v>39999.96</v>
      </c>
      <c r="W40" s="253">
        <f>W41</f>
        <v>39999.96</v>
      </c>
      <c r="X40" s="253"/>
      <c r="Y40" s="248"/>
      <c r="Z40" s="248"/>
      <c r="AA40" s="248"/>
      <c r="AB40" s="119"/>
      <c r="AC40" s="29"/>
      <c r="AD40" s="20"/>
    </row>
    <row r="41" spans="1:30" ht="110.25" customHeight="1">
      <c r="A41" s="1"/>
      <c r="B41" s="10"/>
      <c r="C41" s="8" t="s">
        <v>209</v>
      </c>
      <c r="D41" s="142" t="s">
        <v>208</v>
      </c>
      <c r="E41" s="12"/>
      <c r="F41" s="143" t="s">
        <v>426</v>
      </c>
      <c r="G41" s="39"/>
      <c r="H41" s="39"/>
      <c r="I41" s="86" t="s">
        <v>279</v>
      </c>
      <c r="J41" s="75" t="s">
        <v>10</v>
      </c>
      <c r="K41" s="86" t="s">
        <v>413</v>
      </c>
      <c r="L41" s="9"/>
      <c r="M41" s="23"/>
      <c r="N41" s="9"/>
      <c r="O41" s="9"/>
      <c r="P41" s="9"/>
      <c r="Q41" s="47" t="s">
        <v>175</v>
      </c>
      <c r="R41" s="78" t="s">
        <v>422</v>
      </c>
      <c r="S41" s="79" t="s">
        <v>9</v>
      </c>
      <c r="T41" s="23"/>
      <c r="U41" s="23"/>
      <c r="V41" s="227">
        <v>39999.96</v>
      </c>
      <c r="W41" s="227">
        <v>39999.96</v>
      </c>
      <c r="X41" s="227"/>
      <c r="Y41" s="23"/>
      <c r="Z41" s="80"/>
      <c r="AA41" s="80"/>
      <c r="AB41" s="9"/>
      <c r="AC41" s="29"/>
      <c r="AD41" s="20"/>
    </row>
    <row r="42" spans="1:30" ht="39" customHeight="1">
      <c r="A42" s="1"/>
      <c r="B42" s="7"/>
      <c r="C42" s="232" t="s">
        <v>285</v>
      </c>
      <c r="D42" s="233" t="s">
        <v>286</v>
      </c>
      <c r="E42" s="234"/>
      <c r="F42" s="96"/>
      <c r="G42" s="96"/>
      <c r="H42" s="96"/>
      <c r="I42" s="96"/>
      <c r="J42" s="96"/>
      <c r="K42" s="96"/>
      <c r="L42" s="96"/>
      <c r="M42" s="179"/>
      <c r="N42" s="96"/>
      <c r="O42" s="96"/>
      <c r="P42" s="96"/>
      <c r="Q42" s="96"/>
      <c r="R42" s="96"/>
      <c r="S42" s="96"/>
      <c r="T42" s="96"/>
      <c r="U42" s="96"/>
      <c r="V42" s="197">
        <f aca="true" t="shared" si="3" ref="V42:AA42">V43</f>
        <v>5080</v>
      </c>
      <c r="W42" s="197">
        <f t="shared" si="3"/>
        <v>5080</v>
      </c>
      <c r="X42" s="197">
        <f>X43+X44</f>
        <v>45480</v>
      </c>
      <c r="Y42" s="197">
        <f t="shared" si="3"/>
        <v>8000</v>
      </c>
      <c r="Z42" s="197">
        <f t="shared" si="3"/>
        <v>8392.000000000002</v>
      </c>
      <c r="AA42" s="197">
        <f t="shared" si="3"/>
        <v>8392.000000000002</v>
      </c>
      <c r="AB42" s="98"/>
      <c r="AC42" s="29"/>
      <c r="AD42" s="20"/>
    </row>
    <row r="43" spans="1:30" ht="56.25" customHeight="1">
      <c r="A43" s="1"/>
      <c r="B43" s="7"/>
      <c r="C43" s="35" t="s">
        <v>235</v>
      </c>
      <c r="D43" s="160" t="s">
        <v>200</v>
      </c>
      <c r="E43" s="178"/>
      <c r="F43" s="163" t="s">
        <v>270</v>
      </c>
      <c r="G43" s="164"/>
      <c r="H43" s="284"/>
      <c r="I43" s="61" t="s">
        <v>279</v>
      </c>
      <c r="J43" s="68" t="s">
        <v>414</v>
      </c>
      <c r="K43" s="61" t="s">
        <v>6</v>
      </c>
      <c r="L43" s="41"/>
      <c r="M43" s="61" t="s">
        <v>423</v>
      </c>
      <c r="N43" s="61" t="s">
        <v>422</v>
      </c>
      <c r="O43" s="61" t="s">
        <v>421</v>
      </c>
      <c r="P43" s="147"/>
      <c r="Q43" s="180" t="s">
        <v>173</v>
      </c>
      <c r="R43" s="280" t="s">
        <v>174</v>
      </c>
      <c r="S43" s="281" t="s">
        <v>44</v>
      </c>
      <c r="T43" s="39"/>
      <c r="U43" s="39"/>
      <c r="V43" s="101">
        <v>5080</v>
      </c>
      <c r="W43" s="101">
        <v>5080</v>
      </c>
      <c r="X43" s="101">
        <v>1080</v>
      </c>
      <c r="Y43" s="101">
        <v>8000</v>
      </c>
      <c r="Z43" s="101">
        <f>Y43*104.9%</f>
        <v>8392.000000000002</v>
      </c>
      <c r="AA43" s="101">
        <f>Z43</f>
        <v>8392.000000000002</v>
      </c>
      <c r="AB43" s="9"/>
      <c r="AC43" s="29"/>
      <c r="AD43" s="20"/>
    </row>
    <row r="44" spans="1:30" ht="133.5" customHeight="1">
      <c r="A44" s="1"/>
      <c r="B44" s="7"/>
      <c r="C44" s="35" t="s">
        <v>97</v>
      </c>
      <c r="D44" s="160" t="s">
        <v>98</v>
      </c>
      <c r="E44" s="178"/>
      <c r="F44" s="163" t="s">
        <v>270</v>
      </c>
      <c r="G44" s="279"/>
      <c r="H44" s="283"/>
      <c r="I44" s="61" t="s">
        <v>279</v>
      </c>
      <c r="J44" s="68" t="s">
        <v>414</v>
      </c>
      <c r="K44" s="61" t="s">
        <v>6</v>
      </c>
      <c r="L44" s="41"/>
      <c r="M44" s="61" t="s">
        <v>423</v>
      </c>
      <c r="N44" s="61" t="s">
        <v>422</v>
      </c>
      <c r="O44" s="61" t="s">
        <v>421</v>
      </c>
      <c r="P44" s="113"/>
      <c r="Q44" s="47" t="s">
        <v>100</v>
      </c>
      <c r="R44" s="78" t="s">
        <v>422</v>
      </c>
      <c r="S44" s="79" t="s">
        <v>99</v>
      </c>
      <c r="T44" s="147"/>
      <c r="U44" s="64"/>
      <c r="V44" s="278"/>
      <c r="W44" s="278"/>
      <c r="X44" s="148">
        <f>37000+7400</f>
        <v>44400</v>
      </c>
      <c r="Y44" s="278"/>
      <c r="Z44" s="282"/>
      <c r="AA44" s="282"/>
      <c r="AB44" s="9"/>
      <c r="AC44" s="29"/>
      <c r="AD44" s="20"/>
    </row>
    <row r="45" spans="1:30" ht="28.5" customHeight="1">
      <c r="A45" s="1"/>
      <c r="B45" s="7"/>
      <c r="C45" s="8" t="s">
        <v>381</v>
      </c>
      <c r="D45" s="231" t="s">
        <v>382</v>
      </c>
      <c r="E45" s="12"/>
      <c r="F45" s="33"/>
      <c r="G45" s="33"/>
      <c r="H45" s="33"/>
      <c r="I45" s="64"/>
      <c r="J45" s="64"/>
      <c r="K45" s="64"/>
      <c r="L45" s="64"/>
      <c r="M45" s="139"/>
      <c r="N45" s="64"/>
      <c r="O45" s="64"/>
      <c r="P45" s="64"/>
      <c r="Q45" s="64"/>
      <c r="R45" s="64"/>
      <c r="S45" s="64"/>
      <c r="T45" s="33"/>
      <c r="U45" s="33"/>
      <c r="V45" s="33"/>
      <c r="W45" s="33"/>
      <c r="X45" s="33"/>
      <c r="Y45" s="33"/>
      <c r="Z45" s="33"/>
      <c r="AA45" s="33"/>
      <c r="AB45" s="9"/>
      <c r="AC45" s="29"/>
      <c r="AD45" s="20"/>
    </row>
    <row r="46" spans="1:30" ht="67.5" customHeight="1">
      <c r="A46" s="1"/>
      <c r="B46" s="7"/>
      <c r="C46" s="118" t="s">
        <v>383</v>
      </c>
      <c r="D46" s="181" t="s">
        <v>384</v>
      </c>
      <c r="E46" s="141"/>
      <c r="F46" s="96"/>
      <c r="G46" s="96"/>
      <c r="H46" s="96"/>
      <c r="I46" s="96"/>
      <c r="J46" s="96"/>
      <c r="K46" s="96"/>
      <c r="L46" s="96"/>
      <c r="M46" s="96"/>
      <c r="N46" s="96"/>
      <c r="O46" s="96"/>
      <c r="P46" s="96"/>
      <c r="Q46" s="96"/>
      <c r="R46" s="96"/>
      <c r="S46" s="96"/>
      <c r="T46" s="96"/>
      <c r="U46" s="96"/>
      <c r="V46" s="197">
        <f>SUM(V47:V48)</f>
        <v>265216.57</v>
      </c>
      <c r="W46" s="197">
        <f>W47+W48</f>
        <v>265216.57</v>
      </c>
      <c r="X46" s="197">
        <f>X47+X48</f>
        <v>270349.58</v>
      </c>
      <c r="Y46" s="197">
        <f>Y47+Y48</f>
        <v>280600</v>
      </c>
      <c r="Z46" s="197">
        <f>Z47+Z48</f>
        <v>286249.02</v>
      </c>
      <c r="AA46" s="197">
        <f>AA47+AA48</f>
        <v>286249.02</v>
      </c>
      <c r="AB46" s="149"/>
      <c r="AC46" s="29"/>
      <c r="AD46" s="20"/>
    </row>
    <row r="47" spans="1:30" ht="156" customHeight="1">
      <c r="A47" s="1"/>
      <c r="B47" s="7"/>
      <c r="C47" s="267" t="s">
        <v>233</v>
      </c>
      <c r="D47" s="270" t="s">
        <v>225</v>
      </c>
      <c r="E47" s="104"/>
      <c r="F47" s="68" t="s">
        <v>297</v>
      </c>
      <c r="G47" s="50"/>
      <c r="H47" s="50"/>
      <c r="I47" s="61" t="s">
        <v>279</v>
      </c>
      <c r="J47" s="68" t="s">
        <v>34</v>
      </c>
      <c r="K47" s="61" t="s">
        <v>413</v>
      </c>
      <c r="L47" s="41"/>
      <c r="M47" s="61" t="s">
        <v>30</v>
      </c>
      <c r="N47" s="61" t="s">
        <v>28</v>
      </c>
      <c r="O47" s="61" t="s">
        <v>29</v>
      </c>
      <c r="P47" s="41"/>
      <c r="Q47" s="61" t="s">
        <v>171</v>
      </c>
      <c r="R47" s="182" t="s">
        <v>172</v>
      </c>
      <c r="S47" s="126" t="s">
        <v>147</v>
      </c>
      <c r="T47" s="39"/>
      <c r="U47" s="39"/>
      <c r="V47" s="101">
        <v>263816.57</v>
      </c>
      <c r="W47" s="101">
        <v>263816.57</v>
      </c>
      <c r="X47" s="101">
        <v>270349.58</v>
      </c>
      <c r="Y47" s="101">
        <v>280600</v>
      </c>
      <c r="Z47" s="101">
        <f>239900+46349.02</f>
        <v>286249.02</v>
      </c>
      <c r="AA47" s="101">
        <f>Z47</f>
        <v>286249.02</v>
      </c>
      <c r="AB47" s="23"/>
      <c r="AC47" s="29"/>
      <c r="AD47" s="20"/>
    </row>
    <row r="48" spans="1:30" ht="77.25" customHeight="1">
      <c r="A48" s="1"/>
      <c r="B48" s="7"/>
      <c r="C48" s="267" t="s">
        <v>234</v>
      </c>
      <c r="D48" s="270" t="s">
        <v>207</v>
      </c>
      <c r="E48" s="104"/>
      <c r="F48" s="106" t="s">
        <v>297</v>
      </c>
      <c r="G48" s="184"/>
      <c r="H48" s="184"/>
      <c r="I48" s="67" t="s">
        <v>113</v>
      </c>
      <c r="J48" s="67" t="s">
        <v>424</v>
      </c>
      <c r="K48" s="67" t="s">
        <v>36</v>
      </c>
      <c r="L48" s="144"/>
      <c r="M48" s="67" t="s">
        <v>33</v>
      </c>
      <c r="N48" s="67" t="s">
        <v>31</v>
      </c>
      <c r="O48" s="67" t="s">
        <v>32</v>
      </c>
      <c r="P48" s="144"/>
      <c r="Q48" s="111"/>
      <c r="R48" s="124"/>
      <c r="S48" s="146"/>
      <c r="T48" s="33"/>
      <c r="U48" s="33"/>
      <c r="V48" s="100">
        <v>1400</v>
      </c>
      <c r="W48" s="100">
        <v>1400</v>
      </c>
      <c r="X48" s="100"/>
      <c r="Y48" s="100"/>
      <c r="Z48" s="148"/>
      <c r="AA48" s="148"/>
      <c r="AB48" s="23"/>
      <c r="AC48" s="29"/>
      <c r="AD48" s="20"/>
    </row>
    <row r="49" spans="1:30" ht="51.75" customHeight="1">
      <c r="A49" s="1"/>
      <c r="B49" s="16"/>
      <c r="C49" s="186" t="s">
        <v>385</v>
      </c>
      <c r="D49" s="94" t="s">
        <v>386</v>
      </c>
      <c r="E49" s="95"/>
      <c r="F49" s="96"/>
      <c r="G49" s="96"/>
      <c r="H49" s="96"/>
      <c r="I49" s="96"/>
      <c r="J49" s="96"/>
      <c r="K49" s="96"/>
      <c r="L49" s="96"/>
      <c r="M49" s="96"/>
      <c r="N49" s="96"/>
      <c r="O49" s="96"/>
      <c r="P49" s="96"/>
      <c r="Q49" s="96"/>
      <c r="R49" s="96"/>
      <c r="S49" s="96"/>
      <c r="T49" s="96"/>
      <c r="U49" s="96"/>
      <c r="V49" s="197">
        <f aca="true" t="shared" si="4" ref="V49:AA49">SUM(V50:V52)</f>
        <v>1730383</v>
      </c>
      <c r="W49" s="197">
        <f t="shared" si="4"/>
        <v>1730383</v>
      </c>
      <c r="X49" s="197">
        <f>SUM(X50:X55)</f>
        <v>2172827.42</v>
      </c>
      <c r="Y49" s="197">
        <f>SUM(Y50:Y56)</f>
        <v>1722800</v>
      </c>
      <c r="Z49" s="197">
        <f t="shared" si="4"/>
        <v>1597417.2000000002</v>
      </c>
      <c r="AA49" s="197">
        <f t="shared" si="4"/>
        <v>1597417.2000000002</v>
      </c>
      <c r="AB49" s="149"/>
      <c r="AC49" s="29"/>
      <c r="AD49" s="20"/>
    </row>
    <row r="50" spans="1:30" ht="90" customHeight="1">
      <c r="A50" s="1"/>
      <c r="B50" s="16"/>
      <c r="C50" s="315" t="s">
        <v>238</v>
      </c>
      <c r="D50" s="159" t="s">
        <v>204</v>
      </c>
      <c r="E50" s="63"/>
      <c r="F50" s="68" t="s">
        <v>297</v>
      </c>
      <c r="G50" s="61"/>
      <c r="H50" s="61"/>
      <c r="I50" s="61" t="s">
        <v>279</v>
      </c>
      <c r="J50" s="61" t="s">
        <v>35</v>
      </c>
      <c r="K50" s="61" t="s">
        <v>413</v>
      </c>
      <c r="L50" s="99"/>
      <c r="M50" s="183"/>
      <c r="N50" s="183"/>
      <c r="O50" s="183"/>
      <c r="P50" s="92"/>
      <c r="Q50" s="73" t="s">
        <v>161</v>
      </c>
      <c r="R50" s="125" t="s">
        <v>205</v>
      </c>
      <c r="S50" s="126" t="s">
        <v>206</v>
      </c>
      <c r="T50" s="39"/>
      <c r="U50" s="39"/>
      <c r="V50" s="101">
        <v>1600583</v>
      </c>
      <c r="W50" s="101">
        <v>1600583</v>
      </c>
      <c r="X50" s="101">
        <v>1523455.42</v>
      </c>
      <c r="Y50" s="101">
        <v>1522800</v>
      </c>
      <c r="Z50" s="101">
        <f>Y50*104.9%</f>
        <v>1597417.2000000002</v>
      </c>
      <c r="AA50" s="101">
        <f>Z50</f>
        <v>1597417.2000000002</v>
      </c>
      <c r="AB50" s="23"/>
      <c r="AC50" s="29"/>
      <c r="AD50" s="20"/>
    </row>
    <row r="51" spans="1:30" ht="198" customHeight="1">
      <c r="A51" s="1"/>
      <c r="B51" s="16"/>
      <c r="C51" s="315" t="s">
        <v>236</v>
      </c>
      <c r="D51" s="159" t="s">
        <v>239</v>
      </c>
      <c r="E51" s="63"/>
      <c r="F51" s="68" t="s">
        <v>297</v>
      </c>
      <c r="G51" s="61"/>
      <c r="H51" s="61"/>
      <c r="I51" s="61" t="s">
        <v>279</v>
      </c>
      <c r="J51" s="61" t="s">
        <v>35</v>
      </c>
      <c r="K51" s="61" t="s">
        <v>413</v>
      </c>
      <c r="L51" s="99"/>
      <c r="M51" s="183"/>
      <c r="N51" s="183"/>
      <c r="O51" s="183"/>
      <c r="P51" s="92"/>
      <c r="Q51" s="73" t="s">
        <v>162</v>
      </c>
      <c r="R51" s="125" t="s">
        <v>163</v>
      </c>
      <c r="S51" s="126" t="s">
        <v>148</v>
      </c>
      <c r="T51" s="39"/>
      <c r="U51" s="39"/>
      <c r="V51" s="101">
        <v>66300</v>
      </c>
      <c r="W51" s="101">
        <v>66300</v>
      </c>
      <c r="X51" s="101">
        <v>71200</v>
      </c>
      <c r="Y51" s="101"/>
      <c r="Z51" s="101"/>
      <c r="AA51" s="101"/>
      <c r="AB51" s="23"/>
      <c r="AC51" s="29"/>
      <c r="AD51" s="20"/>
    </row>
    <row r="52" spans="1:30" ht="79.5" customHeight="1">
      <c r="A52" s="1"/>
      <c r="B52" s="16"/>
      <c r="C52" s="315" t="s">
        <v>237</v>
      </c>
      <c r="D52" s="159" t="s">
        <v>203</v>
      </c>
      <c r="E52" s="63"/>
      <c r="F52" s="68" t="s">
        <v>297</v>
      </c>
      <c r="G52" s="61"/>
      <c r="H52" s="61"/>
      <c r="I52" s="61" t="s">
        <v>279</v>
      </c>
      <c r="J52" s="61" t="s">
        <v>35</v>
      </c>
      <c r="K52" s="61" t="s">
        <v>413</v>
      </c>
      <c r="L52" s="62"/>
      <c r="M52" s="61" t="s">
        <v>0</v>
      </c>
      <c r="N52" s="66" t="s">
        <v>424</v>
      </c>
      <c r="O52" s="61" t="s">
        <v>437</v>
      </c>
      <c r="P52" s="46"/>
      <c r="Q52" s="47" t="s">
        <v>149</v>
      </c>
      <c r="R52" s="71" t="s">
        <v>201</v>
      </c>
      <c r="S52" s="79" t="s">
        <v>202</v>
      </c>
      <c r="T52" s="9"/>
      <c r="U52" s="9"/>
      <c r="V52" s="81">
        <v>63500</v>
      </c>
      <c r="W52" s="81">
        <v>63500</v>
      </c>
      <c r="X52" s="81"/>
      <c r="Y52" s="81"/>
      <c r="Z52" s="81"/>
      <c r="AA52" s="81"/>
      <c r="AB52" s="23"/>
      <c r="AC52" s="29"/>
      <c r="AD52" s="20"/>
    </row>
    <row r="53" spans="1:30" ht="299.25" customHeight="1">
      <c r="A53" s="1"/>
      <c r="B53" s="16"/>
      <c r="C53" s="315" t="s">
        <v>127</v>
      </c>
      <c r="D53" s="159" t="s">
        <v>129</v>
      </c>
      <c r="E53" s="63"/>
      <c r="F53" s="68" t="s">
        <v>297</v>
      </c>
      <c r="G53" s="61"/>
      <c r="H53" s="61"/>
      <c r="I53" s="61" t="s">
        <v>279</v>
      </c>
      <c r="J53" s="61" t="s">
        <v>35</v>
      </c>
      <c r="K53" s="61" t="s">
        <v>413</v>
      </c>
      <c r="L53" s="62"/>
      <c r="M53" s="61"/>
      <c r="N53" s="66"/>
      <c r="O53" s="61"/>
      <c r="P53" s="46"/>
      <c r="Q53" s="47" t="s">
        <v>101</v>
      </c>
      <c r="R53" s="71" t="s">
        <v>102</v>
      </c>
      <c r="S53" s="79" t="s">
        <v>103</v>
      </c>
      <c r="T53" s="9"/>
      <c r="U53" s="9"/>
      <c r="V53" s="81"/>
      <c r="W53" s="81"/>
      <c r="X53" s="81">
        <v>258606</v>
      </c>
      <c r="Y53" s="81"/>
      <c r="Z53" s="81"/>
      <c r="AA53" s="81"/>
      <c r="AB53" s="23"/>
      <c r="AC53" s="29"/>
      <c r="AD53" s="20"/>
    </row>
    <row r="54" spans="1:30" ht="121.5" customHeight="1">
      <c r="A54" s="1"/>
      <c r="B54" s="16"/>
      <c r="C54" s="316" t="s">
        <v>128</v>
      </c>
      <c r="D54" s="303" t="s">
        <v>130</v>
      </c>
      <c r="E54" s="304"/>
      <c r="F54" s="106" t="s">
        <v>297</v>
      </c>
      <c r="G54" s="67"/>
      <c r="H54" s="67"/>
      <c r="I54" s="67" t="s">
        <v>279</v>
      </c>
      <c r="J54" s="61" t="s">
        <v>35</v>
      </c>
      <c r="K54" s="67" t="s">
        <v>413</v>
      </c>
      <c r="L54" s="19"/>
      <c r="M54" s="67"/>
      <c r="N54" s="305"/>
      <c r="O54" s="67"/>
      <c r="P54" s="55"/>
      <c r="Q54" s="70" t="s">
        <v>134</v>
      </c>
      <c r="R54" s="71" t="s">
        <v>201</v>
      </c>
      <c r="S54" s="79" t="s">
        <v>135</v>
      </c>
      <c r="T54" s="9"/>
      <c r="U54" s="9"/>
      <c r="V54" s="81"/>
      <c r="W54" s="81"/>
      <c r="X54" s="81">
        <v>317066</v>
      </c>
      <c r="Y54" s="81"/>
      <c r="Z54" s="81"/>
      <c r="AA54" s="81"/>
      <c r="AB54" s="23"/>
      <c r="AC54" s="29"/>
      <c r="AD54" s="20"/>
    </row>
    <row r="55" spans="1:30" ht="78" customHeight="1">
      <c r="A55" s="1"/>
      <c r="B55" s="16"/>
      <c r="C55" s="315" t="s">
        <v>68</v>
      </c>
      <c r="D55" s="303" t="s">
        <v>69</v>
      </c>
      <c r="E55" s="304"/>
      <c r="F55" s="106" t="s">
        <v>297</v>
      </c>
      <c r="G55" s="67"/>
      <c r="H55" s="67"/>
      <c r="I55" s="67" t="s">
        <v>279</v>
      </c>
      <c r="J55" s="67" t="s">
        <v>35</v>
      </c>
      <c r="K55" s="67" t="s">
        <v>413</v>
      </c>
      <c r="L55" s="144"/>
      <c r="M55" s="67"/>
      <c r="N55" s="305"/>
      <c r="O55" s="67"/>
      <c r="P55" s="144"/>
      <c r="Q55" s="67" t="s">
        <v>304</v>
      </c>
      <c r="R55" s="308" t="s">
        <v>45</v>
      </c>
      <c r="S55" s="309" t="s">
        <v>305</v>
      </c>
      <c r="T55" s="33"/>
      <c r="U55" s="33"/>
      <c r="V55" s="100"/>
      <c r="W55" s="81"/>
      <c r="X55" s="81">
        <v>2500</v>
      </c>
      <c r="Y55" s="81"/>
      <c r="Z55" s="81"/>
      <c r="AA55" s="81"/>
      <c r="AB55" s="23"/>
      <c r="AC55" s="29"/>
      <c r="AD55" s="20"/>
    </row>
    <row r="56" spans="1:30" ht="56.25" customHeight="1">
      <c r="A56" s="1"/>
      <c r="B56" s="16"/>
      <c r="C56" s="315" t="s">
        <v>70</v>
      </c>
      <c r="D56" s="159" t="s">
        <v>71</v>
      </c>
      <c r="E56" s="63"/>
      <c r="F56" s="106" t="s">
        <v>297</v>
      </c>
      <c r="G56" s="67"/>
      <c r="H56" s="67"/>
      <c r="I56" s="67" t="s">
        <v>279</v>
      </c>
      <c r="J56" s="67" t="s">
        <v>35</v>
      </c>
      <c r="K56" s="67" t="s">
        <v>413</v>
      </c>
      <c r="L56" s="41"/>
      <c r="M56" s="61"/>
      <c r="N56" s="66"/>
      <c r="O56" s="61"/>
      <c r="P56" s="41"/>
      <c r="Q56" s="61"/>
      <c r="R56" s="83"/>
      <c r="S56" s="107"/>
      <c r="T56" s="41"/>
      <c r="U56" s="41"/>
      <c r="V56" s="196"/>
      <c r="W56" s="285"/>
      <c r="X56" s="81"/>
      <c r="Y56" s="81">
        <v>200000</v>
      </c>
      <c r="Z56" s="81"/>
      <c r="AA56" s="81"/>
      <c r="AB56" s="23"/>
      <c r="AC56" s="29"/>
      <c r="AD56" s="20"/>
    </row>
    <row r="57" spans="1:30" ht="28.5" customHeight="1">
      <c r="A57" s="1"/>
      <c r="B57" s="10"/>
      <c r="C57" s="35" t="s">
        <v>343</v>
      </c>
      <c r="D57" s="235" t="s">
        <v>344</v>
      </c>
      <c r="E57" s="37"/>
      <c r="F57" s="39"/>
      <c r="G57" s="39"/>
      <c r="H57" s="39"/>
      <c r="I57" s="39"/>
      <c r="J57" s="39"/>
      <c r="K57" s="39"/>
      <c r="L57" s="39"/>
      <c r="M57" s="38"/>
      <c r="N57" s="39"/>
      <c r="O57" s="39"/>
      <c r="P57" s="39"/>
      <c r="Q57" s="39"/>
      <c r="R57" s="39"/>
      <c r="S57" s="64"/>
      <c r="T57" s="39"/>
      <c r="U57" s="39"/>
      <c r="V57" s="39"/>
      <c r="W57" s="9"/>
      <c r="X57" s="9"/>
      <c r="Y57" s="9"/>
      <c r="Z57" s="9"/>
      <c r="AA57" s="9"/>
      <c r="AB57" s="9"/>
      <c r="AC57" s="29"/>
      <c r="AD57" s="20"/>
    </row>
    <row r="58" spans="1:30" ht="28.5" customHeight="1">
      <c r="A58" s="1"/>
      <c r="B58" s="10"/>
      <c r="C58" s="30" t="s">
        <v>396</v>
      </c>
      <c r="D58" s="103" t="s">
        <v>397</v>
      </c>
      <c r="E58" s="32"/>
      <c r="F58" s="33"/>
      <c r="G58" s="33"/>
      <c r="H58" s="33"/>
      <c r="I58" s="33"/>
      <c r="J58" s="33"/>
      <c r="K58" s="33"/>
      <c r="L58" s="33"/>
      <c r="M58" s="34"/>
      <c r="N58" s="33"/>
      <c r="O58" s="33"/>
      <c r="P58" s="33"/>
      <c r="Q58" s="90"/>
      <c r="R58" s="60"/>
      <c r="S58" s="187"/>
      <c r="T58" s="55"/>
      <c r="U58" s="33"/>
      <c r="V58" s="33"/>
      <c r="W58" s="33"/>
      <c r="X58" s="33"/>
      <c r="Y58" s="33"/>
      <c r="Z58" s="33"/>
      <c r="AA58" s="33"/>
      <c r="AB58" s="9"/>
      <c r="AC58" s="29"/>
      <c r="AD58" s="20"/>
    </row>
    <row r="59" spans="1:30" ht="87" customHeight="1">
      <c r="A59" s="1"/>
      <c r="B59" s="16"/>
      <c r="C59" s="186" t="s">
        <v>398</v>
      </c>
      <c r="D59" s="94" t="s">
        <v>399</v>
      </c>
      <c r="E59" s="95"/>
      <c r="F59" s="96"/>
      <c r="G59" s="96"/>
      <c r="H59" s="96"/>
      <c r="I59" s="96"/>
      <c r="J59" s="96"/>
      <c r="K59" s="96"/>
      <c r="L59" s="96"/>
      <c r="M59" s="96"/>
      <c r="N59" s="96"/>
      <c r="O59" s="96"/>
      <c r="P59" s="96"/>
      <c r="Q59" s="96"/>
      <c r="R59" s="96"/>
      <c r="S59" s="96"/>
      <c r="T59" s="96"/>
      <c r="U59" s="96"/>
      <c r="V59" s="197">
        <f aca="true" t="shared" si="5" ref="V59:AA59">SUM(V60:V61)</f>
        <v>285300</v>
      </c>
      <c r="W59" s="197">
        <f t="shared" si="5"/>
        <v>285300</v>
      </c>
      <c r="X59" s="197">
        <f t="shared" si="5"/>
        <v>265400</v>
      </c>
      <c r="Y59" s="197">
        <f t="shared" si="5"/>
        <v>25000</v>
      </c>
      <c r="Z59" s="197">
        <f t="shared" si="5"/>
        <v>26225.000000000004</v>
      </c>
      <c r="AA59" s="197">
        <f t="shared" si="5"/>
        <v>26225.000000000004</v>
      </c>
      <c r="AB59" s="149"/>
      <c r="AC59" s="29"/>
      <c r="AD59" s="20"/>
    </row>
    <row r="60" spans="1:30" ht="186.75" customHeight="1">
      <c r="A60" s="1"/>
      <c r="B60" s="16"/>
      <c r="C60" s="315" t="s">
        <v>240</v>
      </c>
      <c r="D60" s="159" t="s">
        <v>241</v>
      </c>
      <c r="E60" s="63"/>
      <c r="F60" s="68" t="s">
        <v>411</v>
      </c>
      <c r="G60" s="68"/>
      <c r="H60" s="68"/>
      <c r="I60" s="61" t="s">
        <v>279</v>
      </c>
      <c r="J60" s="68" t="s">
        <v>417</v>
      </c>
      <c r="K60" s="61" t="s">
        <v>413</v>
      </c>
      <c r="L60" s="41"/>
      <c r="M60" s="61" t="s">
        <v>40</v>
      </c>
      <c r="N60" s="61" t="s">
        <v>41</v>
      </c>
      <c r="O60" s="61" t="s">
        <v>42</v>
      </c>
      <c r="P60" s="41"/>
      <c r="Q60" s="61" t="s">
        <v>170</v>
      </c>
      <c r="R60" s="83" t="s">
        <v>150</v>
      </c>
      <c r="S60" s="84" t="s">
        <v>151</v>
      </c>
      <c r="T60" s="41"/>
      <c r="U60" s="41"/>
      <c r="V60" s="196">
        <v>225300</v>
      </c>
      <c r="W60" s="196">
        <v>225300</v>
      </c>
      <c r="X60" s="196">
        <v>235400</v>
      </c>
      <c r="Y60" s="196">
        <v>25000</v>
      </c>
      <c r="Z60" s="196">
        <f>Y60*104.9%</f>
        <v>26225.000000000004</v>
      </c>
      <c r="AA60" s="196">
        <f>Z60</f>
        <v>26225.000000000004</v>
      </c>
      <c r="AB60" s="135"/>
      <c r="AC60" s="29"/>
      <c r="AD60" s="20"/>
    </row>
    <row r="61" spans="1:30" ht="177" customHeight="1">
      <c r="A61" s="1"/>
      <c r="B61" s="16"/>
      <c r="C61" s="315" t="s">
        <v>253</v>
      </c>
      <c r="D61" s="159" t="s">
        <v>252</v>
      </c>
      <c r="E61" s="63"/>
      <c r="F61" s="68" t="s">
        <v>432</v>
      </c>
      <c r="G61" s="41"/>
      <c r="H61" s="41"/>
      <c r="I61" s="61" t="s">
        <v>279</v>
      </c>
      <c r="J61" s="61" t="s">
        <v>35</v>
      </c>
      <c r="K61" s="61" t="s">
        <v>413</v>
      </c>
      <c r="L61" s="137"/>
      <c r="M61" s="188"/>
      <c r="N61" s="183"/>
      <c r="O61" s="183"/>
      <c r="P61" s="92"/>
      <c r="Q61" s="223" t="s">
        <v>169</v>
      </c>
      <c r="R61" s="76" t="s">
        <v>152</v>
      </c>
      <c r="S61" s="189" t="s">
        <v>153</v>
      </c>
      <c r="T61" s="92"/>
      <c r="U61" s="39"/>
      <c r="V61" s="200">
        <v>60000</v>
      </c>
      <c r="W61" s="200">
        <v>60000</v>
      </c>
      <c r="X61" s="200">
        <v>30000</v>
      </c>
      <c r="Y61" s="163"/>
      <c r="Z61" s="163"/>
      <c r="AA61" s="163"/>
      <c r="AB61" s="23"/>
      <c r="AC61" s="29"/>
      <c r="AD61" s="20"/>
    </row>
    <row r="62" spans="1:30" ht="28.5" customHeight="1">
      <c r="A62" s="1"/>
      <c r="B62" s="10"/>
      <c r="C62" s="8" t="s">
        <v>404</v>
      </c>
      <c r="D62" s="231" t="s">
        <v>405</v>
      </c>
      <c r="E62" s="37"/>
      <c r="F62" s="9"/>
      <c r="G62" s="9"/>
      <c r="H62" s="9"/>
      <c r="I62" s="39"/>
      <c r="J62" s="39"/>
      <c r="K62" s="39"/>
      <c r="L62" s="39"/>
      <c r="M62" s="38"/>
      <c r="N62" s="39"/>
      <c r="O62" s="39"/>
      <c r="P62" s="9"/>
      <c r="Q62" s="9"/>
      <c r="R62" s="39"/>
      <c r="S62" s="39"/>
      <c r="T62" s="9"/>
      <c r="U62" s="9"/>
      <c r="V62" s="9"/>
      <c r="W62" s="9"/>
      <c r="X62" s="9"/>
      <c r="Y62" s="9"/>
      <c r="Z62" s="9"/>
      <c r="AA62" s="9"/>
      <c r="AB62" s="9"/>
      <c r="AC62" s="29"/>
      <c r="AD62" s="20"/>
    </row>
    <row r="63" spans="1:30" ht="28.5" customHeight="1" hidden="1">
      <c r="A63" s="1"/>
      <c r="B63" s="10"/>
      <c r="C63" s="8" t="s">
        <v>406</v>
      </c>
      <c r="D63" s="11" t="s">
        <v>357</v>
      </c>
      <c r="E63" s="12"/>
      <c r="F63" s="23"/>
      <c r="G63" s="9"/>
      <c r="H63" s="9"/>
      <c r="I63" s="9"/>
      <c r="J63" s="9"/>
      <c r="K63" s="9"/>
      <c r="L63" s="9"/>
      <c r="M63" s="23"/>
      <c r="N63" s="9"/>
      <c r="O63" s="9"/>
      <c r="P63" s="9"/>
      <c r="Q63" s="21"/>
      <c r="R63" s="9"/>
      <c r="S63" s="57"/>
      <c r="T63" s="9"/>
      <c r="U63" s="9"/>
      <c r="V63" s="9"/>
      <c r="W63" s="9"/>
      <c r="X63" s="9"/>
      <c r="Y63" s="9"/>
      <c r="Z63" s="9"/>
      <c r="AA63" s="9"/>
      <c r="AB63" s="9"/>
      <c r="AC63" s="29"/>
      <c r="AD63" s="20"/>
    </row>
    <row r="64" spans="1:30" ht="28.5" customHeight="1">
      <c r="A64" s="1"/>
      <c r="B64" s="7"/>
      <c r="C64" s="8" t="s">
        <v>295</v>
      </c>
      <c r="D64" s="11" t="s">
        <v>296</v>
      </c>
      <c r="E64" s="12"/>
      <c r="F64" s="9"/>
      <c r="G64" s="9"/>
      <c r="H64" s="9"/>
      <c r="I64" s="9"/>
      <c r="J64" s="9"/>
      <c r="K64" s="9"/>
      <c r="L64" s="9"/>
      <c r="M64" s="23"/>
      <c r="N64" s="9"/>
      <c r="O64" s="9"/>
      <c r="P64" s="9"/>
      <c r="Q64" s="9"/>
      <c r="R64" s="9"/>
      <c r="S64" s="9"/>
      <c r="T64" s="9"/>
      <c r="U64" s="9"/>
      <c r="V64" s="9"/>
      <c r="W64" s="9"/>
      <c r="X64" s="9"/>
      <c r="Y64" s="9"/>
      <c r="Z64" s="9"/>
      <c r="AA64" s="9"/>
      <c r="AB64" s="9"/>
      <c r="AC64" s="29"/>
      <c r="AD64" s="20"/>
    </row>
    <row r="65" spans="1:30" ht="28.5" customHeight="1">
      <c r="A65" s="1"/>
      <c r="B65" s="10"/>
      <c r="C65" s="30" t="s">
        <v>360</v>
      </c>
      <c r="D65" s="31" t="s">
        <v>361</v>
      </c>
      <c r="E65" s="32"/>
      <c r="F65" s="34"/>
      <c r="G65" s="33"/>
      <c r="H65" s="33"/>
      <c r="I65" s="70"/>
      <c r="J65" s="82"/>
      <c r="K65" s="33"/>
      <c r="L65" s="33"/>
      <c r="M65" s="34"/>
      <c r="N65" s="33"/>
      <c r="O65" s="33"/>
      <c r="P65" s="33"/>
      <c r="Q65" s="145"/>
      <c r="R65" s="82"/>
      <c r="S65" s="177"/>
      <c r="T65" s="33"/>
      <c r="U65" s="33"/>
      <c r="V65" s="34"/>
      <c r="W65" s="34"/>
      <c r="X65" s="34"/>
      <c r="Y65" s="34"/>
      <c r="Z65" s="34"/>
      <c r="AA65" s="34"/>
      <c r="AB65" s="9"/>
      <c r="AC65" s="29"/>
      <c r="AD65" s="20"/>
    </row>
    <row r="66" spans="1:30" ht="65.25" customHeight="1">
      <c r="A66" s="1"/>
      <c r="B66" s="16"/>
      <c r="C66" s="194" t="s">
        <v>362</v>
      </c>
      <c r="D66" s="94" t="s">
        <v>83</v>
      </c>
      <c r="E66" s="95"/>
      <c r="F66" s="96"/>
      <c r="G66" s="96"/>
      <c r="H66" s="96"/>
      <c r="I66" s="96"/>
      <c r="J66" s="96"/>
      <c r="K66" s="96"/>
      <c r="L66" s="96"/>
      <c r="M66" s="96"/>
      <c r="N66" s="96"/>
      <c r="O66" s="96"/>
      <c r="P66" s="96"/>
      <c r="Q66" s="96"/>
      <c r="R66" s="96"/>
      <c r="S66" s="96"/>
      <c r="T66" s="96"/>
      <c r="U66" s="96"/>
      <c r="V66" s="197">
        <f aca="true" t="shared" si="6" ref="V66:AA66">SUM(V67:V72)</f>
        <v>1334022.05</v>
      </c>
      <c r="W66" s="197">
        <f t="shared" si="6"/>
        <v>1334022.05</v>
      </c>
      <c r="X66" s="197">
        <f t="shared" si="6"/>
        <v>998500</v>
      </c>
      <c r="Y66" s="197">
        <f t="shared" si="6"/>
        <v>494400</v>
      </c>
      <c r="Z66" s="197">
        <f t="shared" si="6"/>
        <v>518625.60000000003</v>
      </c>
      <c r="AA66" s="197">
        <f t="shared" si="6"/>
        <v>518625.60000000003</v>
      </c>
      <c r="AB66" s="149"/>
      <c r="AC66" s="29"/>
      <c r="AD66" s="20"/>
    </row>
    <row r="67" spans="1:30" ht="55.5" customHeight="1">
      <c r="A67" s="1"/>
      <c r="B67" s="16"/>
      <c r="C67" s="317" t="s">
        <v>245</v>
      </c>
      <c r="D67" s="159" t="s">
        <v>226</v>
      </c>
      <c r="E67" s="63"/>
      <c r="F67" s="68" t="s">
        <v>393</v>
      </c>
      <c r="G67" s="50"/>
      <c r="H67" s="50"/>
      <c r="I67" s="195" t="s">
        <v>279</v>
      </c>
      <c r="J67" s="68" t="s">
        <v>418</v>
      </c>
      <c r="K67" s="61" t="s">
        <v>413</v>
      </c>
      <c r="L67" s="41"/>
      <c r="M67" s="59"/>
      <c r="N67" s="59"/>
      <c r="O67" s="59"/>
      <c r="P67" s="41"/>
      <c r="Q67" s="61" t="s">
        <v>164</v>
      </c>
      <c r="R67" s="83" t="s">
        <v>422</v>
      </c>
      <c r="S67" s="107" t="s">
        <v>123</v>
      </c>
      <c r="T67" s="41"/>
      <c r="U67" s="41"/>
      <c r="V67" s="196">
        <v>387879.04</v>
      </c>
      <c r="W67" s="196">
        <v>387879.04</v>
      </c>
      <c r="X67" s="196">
        <v>374000</v>
      </c>
      <c r="Y67" s="196">
        <v>389400</v>
      </c>
      <c r="Z67" s="196">
        <f>Y67*104.9%</f>
        <v>408480.60000000003</v>
      </c>
      <c r="AA67" s="196">
        <f>Z67</f>
        <v>408480.60000000003</v>
      </c>
      <c r="AB67" s="135"/>
      <c r="AC67" s="29"/>
      <c r="AD67" s="20"/>
    </row>
    <row r="68" spans="1:30" ht="155.25" customHeight="1">
      <c r="A68" s="1"/>
      <c r="B68" s="16"/>
      <c r="C68" s="315" t="s">
        <v>246</v>
      </c>
      <c r="D68" s="159" t="s">
        <v>199</v>
      </c>
      <c r="E68" s="63"/>
      <c r="F68" s="40" t="s">
        <v>393</v>
      </c>
      <c r="G68" s="41"/>
      <c r="H68" s="41"/>
      <c r="I68" s="61" t="s">
        <v>279</v>
      </c>
      <c r="J68" s="61" t="s">
        <v>35</v>
      </c>
      <c r="K68" s="61" t="s">
        <v>413</v>
      </c>
      <c r="L68" s="41"/>
      <c r="M68" s="59"/>
      <c r="N68" s="59"/>
      <c r="O68" s="59"/>
      <c r="P68" s="41"/>
      <c r="Q68" s="61" t="s">
        <v>115</v>
      </c>
      <c r="R68" s="83" t="s">
        <v>116</v>
      </c>
      <c r="S68" s="107" t="s">
        <v>122</v>
      </c>
      <c r="T68" s="41"/>
      <c r="U68" s="41"/>
      <c r="V68" s="196">
        <v>690000</v>
      </c>
      <c r="W68" s="196">
        <v>690000</v>
      </c>
      <c r="X68" s="196">
        <v>472500</v>
      </c>
      <c r="Y68" s="40"/>
      <c r="Z68" s="40"/>
      <c r="AA68" s="40"/>
      <c r="AB68" s="135"/>
      <c r="AC68" s="29"/>
      <c r="AD68" s="20"/>
    </row>
    <row r="69" spans="1:30" ht="54" customHeight="1">
      <c r="A69" s="1"/>
      <c r="B69" s="16"/>
      <c r="C69" s="315" t="s">
        <v>247</v>
      </c>
      <c r="D69" s="159" t="s">
        <v>242</v>
      </c>
      <c r="E69" s="63"/>
      <c r="F69" s="40" t="s">
        <v>393</v>
      </c>
      <c r="G69" s="41"/>
      <c r="H69" s="41"/>
      <c r="I69" s="61" t="s">
        <v>279</v>
      </c>
      <c r="J69" s="61" t="s">
        <v>35</v>
      </c>
      <c r="K69" s="61" t="s">
        <v>413</v>
      </c>
      <c r="L69" s="41"/>
      <c r="M69" s="61"/>
      <c r="N69" s="69"/>
      <c r="O69" s="136"/>
      <c r="P69" s="46"/>
      <c r="Q69" s="47" t="s">
        <v>154</v>
      </c>
      <c r="R69" s="71" t="s">
        <v>422</v>
      </c>
      <c r="S69" s="79" t="s">
        <v>121</v>
      </c>
      <c r="T69" s="9"/>
      <c r="U69" s="9"/>
      <c r="V69" s="81">
        <v>30000</v>
      </c>
      <c r="W69" s="81">
        <v>30000</v>
      </c>
      <c r="X69" s="81"/>
      <c r="Y69" s="23"/>
      <c r="Z69" s="23"/>
      <c r="AA69" s="23"/>
      <c r="AB69" s="23"/>
      <c r="AC69" s="29"/>
      <c r="AD69" s="20"/>
    </row>
    <row r="70" spans="1:30" ht="100.5" customHeight="1">
      <c r="A70" s="1"/>
      <c r="B70" s="16"/>
      <c r="C70" s="315" t="s">
        <v>248</v>
      </c>
      <c r="D70" s="159" t="s">
        <v>243</v>
      </c>
      <c r="E70" s="63"/>
      <c r="F70" s="40" t="s">
        <v>393</v>
      </c>
      <c r="G70" s="41"/>
      <c r="H70" s="41"/>
      <c r="I70" s="61" t="s">
        <v>279</v>
      </c>
      <c r="J70" s="61" t="s">
        <v>35</v>
      </c>
      <c r="K70" s="61" t="s">
        <v>413</v>
      </c>
      <c r="L70" s="144"/>
      <c r="M70" s="67"/>
      <c r="N70" s="205"/>
      <c r="O70" s="66"/>
      <c r="P70" s="55"/>
      <c r="Q70" s="47" t="s">
        <v>165</v>
      </c>
      <c r="R70" s="71" t="s">
        <v>422</v>
      </c>
      <c r="S70" s="79" t="s">
        <v>120</v>
      </c>
      <c r="T70" s="33"/>
      <c r="U70" s="33"/>
      <c r="V70" s="100">
        <v>28485</v>
      </c>
      <c r="W70" s="100">
        <v>28485</v>
      </c>
      <c r="X70" s="100"/>
      <c r="Y70" s="34"/>
      <c r="Z70" s="34"/>
      <c r="AA70" s="34"/>
      <c r="AB70" s="34"/>
      <c r="AC70" s="29"/>
      <c r="AD70" s="20"/>
    </row>
    <row r="71" spans="1:30" ht="166.5" customHeight="1">
      <c r="A71" s="1"/>
      <c r="B71" s="16"/>
      <c r="C71" s="315" t="s">
        <v>249</v>
      </c>
      <c r="D71" s="159" t="s">
        <v>244</v>
      </c>
      <c r="E71" s="63"/>
      <c r="F71" s="40" t="s">
        <v>393</v>
      </c>
      <c r="G71" s="41"/>
      <c r="H71" s="41"/>
      <c r="I71" s="61" t="s">
        <v>279</v>
      </c>
      <c r="J71" s="61" t="s">
        <v>35</v>
      </c>
      <c r="K71" s="61" t="s">
        <v>413</v>
      </c>
      <c r="L71" s="144"/>
      <c r="M71" s="240" t="s">
        <v>159</v>
      </c>
      <c r="N71" s="59"/>
      <c r="O71" s="61" t="s">
        <v>160</v>
      </c>
      <c r="P71" s="241"/>
      <c r="Q71" s="273" t="s">
        <v>155</v>
      </c>
      <c r="R71" s="242" t="s">
        <v>422</v>
      </c>
      <c r="S71" s="243" t="s">
        <v>119</v>
      </c>
      <c r="T71" s="244"/>
      <c r="U71" s="244"/>
      <c r="V71" s="245">
        <v>80295</v>
      </c>
      <c r="W71" s="245">
        <v>80295</v>
      </c>
      <c r="X71" s="245">
        <v>60000</v>
      </c>
      <c r="Y71" s="246"/>
      <c r="Z71" s="246"/>
      <c r="AA71" s="246"/>
      <c r="AB71" s="34"/>
      <c r="AC71" s="29"/>
      <c r="AD71" s="20"/>
    </row>
    <row r="72" spans="1:30" ht="108" customHeight="1">
      <c r="A72" s="1"/>
      <c r="B72" s="16"/>
      <c r="C72" s="315" t="s">
        <v>250</v>
      </c>
      <c r="D72" s="138" t="s">
        <v>7</v>
      </c>
      <c r="E72" s="49"/>
      <c r="F72" s="75" t="s">
        <v>407</v>
      </c>
      <c r="G72" s="75"/>
      <c r="H72" s="75"/>
      <c r="I72" s="86" t="s">
        <v>279</v>
      </c>
      <c r="J72" s="75" t="s">
        <v>419</v>
      </c>
      <c r="K72" s="86" t="s">
        <v>413</v>
      </c>
      <c r="L72" s="137"/>
      <c r="M72" s="54" t="s">
        <v>434</v>
      </c>
      <c r="N72" s="69" t="s">
        <v>424</v>
      </c>
      <c r="O72" s="73" t="s">
        <v>8</v>
      </c>
      <c r="P72" s="39"/>
      <c r="Q72" s="73" t="s">
        <v>166</v>
      </c>
      <c r="R72" s="125" t="s">
        <v>188</v>
      </c>
      <c r="S72" s="126" t="s">
        <v>189</v>
      </c>
      <c r="T72" s="39"/>
      <c r="U72" s="39"/>
      <c r="V72" s="101">
        <v>117363.01</v>
      </c>
      <c r="W72" s="101">
        <v>117363.01</v>
      </c>
      <c r="X72" s="101">
        <v>92000</v>
      </c>
      <c r="Y72" s="101">
        <v>105000</v>
      </c>
      <c r="Z72" s="101">
        <f>Y72*104.9%</f>
        <v>110145.00000000001</v>
      </c>
      <c r="AA72" s="101">
        <f>Z72</f>
        <v>110145.00000000001</v>
      </c>
      <c r="AB72" s="23"/>
      <c r="AC72" s="29"/>
      <c r="AD72" s="20"/>
    </row>
    <row r="73" spans="1:30" ht="86.25" customHeight="1">
      <c r="A73" s="1"/>
      <c r="B73" s="10"/>
      <c r="C73" s="190" t="s">
        <v>400</v>
      </c>
      <c r="D73" s="191" t="s">
        <v>292</v>
      </c>
      <c r="E73" s="192"/>
      <c r="F73" s="193"/>
      <c r="G73" s="193"/>
      <c r="H73" s="193"/>
      <c r="I73" s="193"/>
      <c r="J73" s="193"/>
      <c r="K73" s="193"/>
      <c r="L73" s="96"/>
      <c r="M73" s="96"/>
      <c r="N73" s="96"/>
      <c r="O73" s="96"/>
      <c r="P73" s="96"/>
      <c r="Q73" s="96"/>
      <c r="R73" s="96"/>
      <c r="S73" s="96"/>
      <c r="T73" s="96"/>
      <c r="U73" s="96"/>
      <c r="V73" s="197">
        <f>V74</f>
        <v>997500</v>
      </c>
      <c r="W73" s="197"/>
      <c r="X73" s="197">
        <f>X74+X75</f>
        <v>318371.38</v>
      </c>
      <c r="Y73" s="197"/>
      <c r="Z73" s="198"/>
      <c r="AA73" s="198"/>
      <c r="AB73" s="97"/>
      <c r="AC73" s="1"/>
      <c r="AD73" s="20"/>
    </row>
    <row r="74" spans="1:30" ht="131.25" customHeight="1">
      <c r="A74" s="1"/>
      <c r="B74" s="16"/>
      <c r="C74" s="315" t="s">
        <v>254</v>
      </c>
      <c r="D74" s="138" t="s">
        <v>12</v>
      </c>
      <c r="E74" s="49"/>
      <c r="F74" s="52" t="s">
        <v>429</v>
      </c>
      <c r="G74" s="147"/>
      <c r="H74" s="64"/>
      <c r="I74" s="86" t="s">
        <v>279</v>
      </c>
      <c r="J74" s="75" t="s">
        <v>11</v>
      </c>
      <c r="K74" s="86" t="s">
        <v>413</v>
      </c>
      <c r="L74" s="64"/>
      <c r="M74" s="105" t="s">
        <v>435</v>
      </c>
      <c r="N74" s="136" t="s">
        <v>424</v>
      </c>
      <c r="O74" s="180" t="s">
        <v>436</v>
      </c>
      <c r="P74" s="64"/>
      <c r="Q74" s="180" t="s">
        <v>124</v>
      </c>
      <c r="R74" s="274" t="s">
        <v>125</v>
      </c>
      <c r="S74" s="274" t="s">
        <v>126</v>
      </c>
      <c r="T74" s="64"/>
      <c r="U74" s="64"/>
      <c r="V74" s="148">
        <v>997500</v>
      </c>
      <c r="W74" s="139"/>
      <c r="X74" s="148">
        <v>268371.38</v>
      </c>
      <c r="Y74" s="64"/>
      <c r="Z74" s="64"/>
      <c r="AA74" s="64"/>
      <c r="AB74" s="147"/>
      <c r="AC74" s="29"/>
      <c r="AD74" s="20"/>
    </row>
    <row r="75" spans="1:30" ht="65.25" customHeight="1">
      <c r="A75" s="1"/>
      <c r="B75" s="16"/>
      <c r="C75" s="315" t="s">
        <v>255</v>
      </c>
      <c r="D75" s="264" t="s">
        <v>139</v>
      </c>
      <c r="E75" s="237"/>
      <c r="F75" s="52" t="s">
        <v>260</v>
      </c>
      <c r="G75" s="53"/>
      <c r="H75" s="53"/>
      <c r="I75" s="86" t="s">
        <v>279</v>
      </c>
      <c r="J75" s="75" t="s">
        <v>64</v>
      </c>
      <c r="K75" s="86" t="s">
        <v>413</v>
      </c>
      <c r="L75" s="53"/>
      <c r="M75" s="240"/>
      <c r="N75" s="66"/>
      <c r="O75" s="66"/>
      <c r="P75" s="41"/>
      <c r="Q75" s="240" t="s">
        <v>117</v>
      </c>
      <c r="R75" s="83" t="s">
        <v>45</v>
      </c>
      <c r="S75" s="275" t="s">
        <v>118</v>
      </c>
      <c r="T75" s="41"/>
      <c r="U75" s="41"/>
      <c r="V75" s="40"/>
      <c r="W75" s="40"/>
      <c r="X75" s="196">
        <v>50000</v>
      </c>
      <c r="Y75" s="196"/>
      <c r="Z75" s="41"/>
      <c r="AA75" s="41"/>
      <c r="AB75" s="41"/>
      <c r="AC75" s="1"/>
      <c r="AD75" s="20"/>
    </row>
    <row r="76" spans="1:30" ht="28.5" customHeight="1">
      <c r="A76" s="1"/>
      <c r="B76" s="16"/>
      <c r="C76" s="51" t="s">
        <v>293</v>
      </c>
      <c r="D76" s="236" t="s">
        <v>84</v>
      </c>
      <c r="E76" s="237"/>
      <c r="F76" s="238"/>
      <c r="G76" s="238"/>
      <c r="H76" s="238"/>
      <c r="I76" s="238"/>
      <c r="J76" s="238"/>
      <c r="K76" s="238"/>
      <c r="L76" s="238"/>
      <c r="M76" s="238"/>
      <c r="N76" s="238"/>
      <c r="O76" s="238"/>
      <c r="P76" s="238"/>
      <c r="Q76" s="238"/>
      <c r="R76" s="238"/>
      <c r="S76" s="238"/>
      <c r="T76" s="238"/>
      <c r="U76" s="238"/>
      <c r="V76" s="239"/>
      <c r="W76" s="239"/>
      <c r="X76" s="239"/>
      <c r="Y76" s="239"/>
      <c r="Z76" s="265"/>
      <c r="AA76" s="265"/>
      <c r="AB76" s="266"/>
      <c r="AC76" s="29"/>
      <c r="AD76" s="20"/>
    </row>
    <row r="77" spans="1:30" ht="28.5" customHeight="1">
      <c r="A77" s="1"/>
      <c r="B77" s="7"/>
      <c r="C77" s="35" t="s">
        <v>353</v>
      </c>
      <c r="D77" s="36" t="s">
        <v>354</v>
      </c>
      <c r="E77" s="37"/>
      <c r="F77" s="139"/>
      <c r="G77" s="39"/>
      <c r="H77" s="39"/>
      <c r="I77" s="54"/>
      <c r="J77" s="38"/>
      <c r="K77" s="39"/>
      <c r="L77" s="39"/>
      <c r="M77" s="38"/>
      <c r="N77" s="9"/>
      <c r="O77" s="9"/>
      <c r="P77" s="9"/>
      <c r="Q77" s="22"/>
      <c r="R77" s="9"/>
      <c r="S77" s="43"/>
      <c r="T77" s="9"/>
      <c r="U77" s="9"/>
      <c r="V77" s="23"/>
      <c r="W77" s="23"/>
      <c r="X77" s="23"/>
      <c r="Y77" s="23"/>
      <c r="Z77" s="23"/>
      <c r="AA77" s="23"/>
      <c r="AB77" s="23"/>
      <c r="AC77" s="29"/>
      <c r="AD77" s="20"/>
    </row>
    <row r="78" spans="1:30" ht="27.75" customHeight="1">
      <c r="A78" s="1"/>
      <c r="B78" s="10"/>
      <c r="C78" s="8" t="s">
        <v>355</v>
      </c>
      <c r="D78" s="11" t="s">
        <v>356</v>
      </c>
      <c r="E78" s="254"/>
      <c r="F78" s="238"/>
      <c r="G78" s="46"/>
      <c r="H78" s="9"/>
      <c r="I78" s="9"/>
      <c r="J78" s="9"/>
      <c r="K78" s="9"/>
      <c r="L78" s="9"/>
      <c r="M78" s="23"/>
      <c r="N78" s="9"/>
      <c r="O78" s="9"/>
      <c r="P78" s="9"/>
      <c r="Q78" s="9"/>
      <c r="R78" s="9"/>
      <c r="S78" s="9"/>
      <c r="T78" s="9"/>
      <c r="U78" s="9"/>
      <c r="V78" s="255"/>
      <c r="W78" s="255"/>
      <c r="X78" s="256"/>
      <c r="Y78" s="255"/>
      <c r="Z78" s="255"/>
      <c r="AA78" s="255"/>
      <c r="AB78" s="9"/>
      <c r="AC78" s="29"/>
      <c r="AD78" s="20"/>
    </row>
    <row r="79" spans="1:30" ht="28.5" customHeight="1">
      <c r="A79" s="1"/>
      <c r="B79" s="10"/>
      <c r="C79" s="8" t="s">
        <v>388</v>
      </c>
      <c r="D79" s="231" t="s">
        <v>389</v>
      </c>
      <c r="E79" s="12"/>
      <c r="F79" s="9"/>
      <c r="G79" s="9"/>
      <c r="H79" s="9"/>
      <c r="I79" s="9"/>
      <c r="J79" s="9"/>
      <c r="K79" s="9"/>
      <c r="L79" s="9"/>
      <c r="M79" s="23"/>
      <c r="N79" s="9"/>
      <c r="O79" s="9"/>
      <c r="P79" s="9"/>
      <c r="Q79" s="9"/>
      <c r="R79" s="9"/>
      <c r="S79" s="9"/>
      <c r="T79" s="9"/>
      <c r="U79" s="9"/>
      <c r="V79" s="9"/>
      <c r="W79" s="9"/>
      <c r="X79" s="9"/>
      <c r="Y79" s="9"/>
      <c r="Z79" s="9"/>
      <c r="AA79" s="9"/>
      <c r="AB79" s="9"/>
      <c r="AC79" s="29"/>
      <c r="AD79" s="20"/>
    </row>
    <row r="80" spans="1:30" ht="28.5" customHeight="1" hidden="1">
      <c r="A80" s="1"/>
      <c r="B80" s="10"/>
      <c r="C80" s="8" t="s">
        <v>280</v>
      </c>
      <c r="D80" s="231" t="s">
        <v>281</v>
      </c>
      <c r="E80" s="12"/>
      <c r="F80" s="23"/>
      <c r="G80" s="9"/>
      <c r="H80" s="9"/>
      <c r="I80" s="22"/>
      <c r="J80" s="28"/>
      <c r="K80" s="9"/>
      <c r="L80" s="9"/>
      <c r="M80" s="23"/>
      <c r="N80" s="9"/>
      <c r="O80" s="9"/>
      <c r="P80" s="9"/>
      <c r="Q80" s="22"/>
      <c r="R80" s="9"/>
      <c r="S80" s="43"/>
      <c r="T80" s="9"/>
      <c r="U80" s="9"/>
      <c r="V80" s="23"/>
      <c r="W80" s="23"/>
      <c r="X80" s="23"/>
      <c r="Y80" s="23"/>
      <c r="Z80" s="23"/>
      <c r="AA80" s="23"/>
      <c r="AB80" s="23"/>
      <c r="AC80" s="29"/>
      <c r="AD80" s="20"/>
    </row>
    <row r="81" spans="1:30" ht="28.5" customHeight="1">
      <c r="A81" s="1"/>
      <c r="B81" s="10"/>
      <c r="C81" s="8" t="s">
        <v>282</v>
      </c>
      <c r="D81" s="231" t="s">
        <v>283</v>
      </c>
      <c r="E81" s="12"/>
      <c r="F81" s="9"/>
      <c r="G81" s="9"/>
      <c r="H81" s="9"/>
      <c r="I81" s="9"/>
      <c r="J81" s="9"/>
      <c r="K81" s="9"/>
      <c r="L81" s="9"/>
      <c r="M81" s="23"/>
      <c r="N81" s="9"/>
      <c r="O81" s="9"/>
      <c r="P81" s="9"/>
      <c r="Q81" s="9"/>
      <c r="R81" s="9"/>
      <c r="S81" s="9"/>
      <c r="T81" s="9"/>
      <c r="U81" s="9"/>
      <c r="V81" s="9"/>
      <c r="W81" s="9"/>
      <c r="X81" s="9"/>
      <c r="Y81" s="9"/>
      <c r="Z81" s="9"/>
      <c r="AA81" s="9"/>
      <c r="AB81" s="9"/>
      <c r="AC81" s="29"/>
      <c r="AD81" s="20"/>
    </row>
    <row r="82" spans="1:30" ht="28.5" customHeight="1">
      <c r="A82" s="1"/>
      <c r="B82" s="7"/>
      <c r="C82" s="8" t="s">
        <v>284</v>
      </c>
      <c r="D82" s="231" t="s">
        <v>267</v>
      </c>
      <c r="E82" s="12"/>
      <c r="F82" s="9"/>
      <c r="G82" s="9"/>
      <c r="H82" s="9"/>
      <c r="I82" s="9"/>
      <c r="J82" s="9"/>
      <c r="K82" s="9"/>
      <c r="L82" s="9"/>
      <c r="M82" s="23"/>
      <c r="N82" s="9"/>
      <c r="O82" s="9"/>
      <c r="P82" s="9"/>
      <c r="Q82" s="9"/>
      <c r="R82" s="9"/>
      <c r="S82" s="9"/>
      <c r="T82" s="9"/>
      <c r="U82" s="9"/>
      <c r="V82" s="9"/>
      <c r="W82" s="9"/>
      <c r="X82" s="9"/>
      <c r="Y82" s="9"/>
      <c r="Z82" s="9"/>
      <c r="AA82" s="9"/>
      <c r="AB82" s="9"/>
      <c r="AC82" s="29"/>
      <c r="AD82" s="20"/>
    </row>
    <row r="83" spans="1:30" ht="27.75" customHeight="1">
      <c r="A83" s="1"/>
      <c r="B83" s="10"/>
      <c r="C83" s="118" t="s">
        <v>387</v>
      </c>
      <c r="D83" s="181" t="s">
        <v>85</v>
      </c>
      <c r="E83" s="247"/>
      <c r="F83" s="119"/>
      <c r="G83" s="119"/>
      <c r="H83" s="119"/>
      <c r="I83" s="119"/>
      <c r="J83" s="119"/>
      <c r="K83" s="119"/>
      <c r="L83" s="119"/>
      <c r="M83" s="120"/>
      <c r="N83" s="119"/>
      <c r="O83" s="119"/>
      <c r="P83" s="119"/>
      <c r="Q83" s="119"/>
      <c r="R83" s="119"/>
      <c r="S83" s="119"/>
      <c r="T83" s="119"/>
      <c r="U83" s="119"/>
      <c r="V83" s="119"/>
      <c r="W83" s="119"/>
      <c r="X83" s="307">
        <f>X85</f>
        <v>30000</v>
      </c>
      <c r="Y83" s="119"/>
      <c r="Z83" s="119"/>
      <c r="AA83" s="119"/>
      <c r="AB83" s="119"/>
      <c r="AC83" s="29"/>
      <c r="AD83" s="20"/>
    </row>
    <row r="84" spans="1:30" ht="28.5" customHeight="1" hidden="1">
      <c r="A84" s="1"/>
      <c r="B84" s="10"/>
      <c r="C84" s="8" t="s">
        <v>363</v>
      </c>
      <c r="D84" s="231" t="s">
        <v>364</v>
      </c>
      <c r="E84" s="12"/>
      <c r="F84" s="9"/>
      <c r="G84" s="9"/>
      <c r="H84" s="9"/>
      <c r="I84" s="9"/>
      <c r="J84" s="9"/>
      <c r="K84" s="9"/>
      <c r="L84" s="9"/>
      <c r="M84" s="23"/>
      <c r="N84" s="9"/>
      <c r="O84" s="9"/>
      <c r="P84" s="9"/>
      <c r="Q84" s="9"/>
      <c r="R84" s="9"/>
      <c r="S84" s="9"/>
      <c r="T84" s="9"/>
      <c r="U84" s="9"/>
      <c r="V84" s="9"/>
      <c r="W84" s="9"/>
      <c r="X84" s="9"/>
      <c r="Y84" s="9"/>
      <c r="Z84" s="9"/>
      <c r="AA84" s="9"/>
      <c r="AB84" s="9"/>
      <c r="AC84" s="29"/>
      <c r="AD84" s="20"/>
    </row>
    <row r="85" spans="1:30" ht="88.5" customHeight="1">
      <c r="A85" s="1"/>
      <c r="B85" s="10"/>
      <c r="C85" s="318" t="s">
        <v>62</v>
      </c>
      <c r="D85" s="301" t="s">
        <v>63</v>
      </c>
      <c r="E85" s="12"/>
      <c r="F85" s="23" t="s">
        <v>65</v>
      </c>
      <c r="G85" s="9"/>
      <c r="H85" s="9"/>
      <c r="I85" s="86" t="s">
        <v>279</v>
      </c>
      <c r="J85" s="75"/>
      <c r="K85" s="86" t="s">
        <v>413</v>
      </c>
      <c r="L85" s="9"/>
      <c r="M85" s="23"/>
      <c r="N85" s="9"/>
      <c r="O85" s="9"/>
      <c r="P85" s="9"/>
      <c r="Q85" s="240" t="s">
        <v>66</v>
      </c>
      <c r="R85" s="83" t="s">
        <v>45</v>
      </c>
      <c r="S85" s="302" t="s">
        <v>67</v>
      </c>
      <c r="T85" s="9"/>
      <c r="U85" s="9"/>
      <c r="V85" s="9"/>
      <c r="W85" s="9"/>
      <c r="X85" s="81">
        <v>30000</v>
      </c>
      <c r="Y85" s="9"/>
      <c r="Z85" s="9"/>
      <c r="AA85" s="9"/>
      <c r="AB85" s="9"/>
      <c r="AC85" s="29"/>
      <c r="AD85" s="20"/>
    </row>
    <row r="86" spans="1:30" ht="28.5" customHeight="1">
      <c r="A86" s="1"/>
      <c r="B86" s="7"/>
      <c r="C86" s="8" t="s">
        <v>368</v>
      </c>
      <c r="D86" s="231" t="s">
        <v>369</v>
      </c>
      <c r="E86" s="12"/>
      <c r="F86" s="9"/>
      <c r="G86" s="9"/>
      <c r="H86" s="9"/>
      <c r="I86" s="9"/>
      <c r="J86" s="9"/>
      <c r="K86" s="9"/>
      <c r="L86" s="9"/>
      <c r="M86" s="23"/>
      <c r="N86" s="9"/>
      <c r="O86" s="9"/>
      <c r="P86" s="9"/>
      <c r="Q86" s="9"/>
      <c r="R86" s="9"/>
      <c r="S86" s="9"/>
      <c r="T86" s="9"/>
      <c r="U86" s="9"/>
      <c r="V86" s="9"/>
      <c r="W86" s="9"/>
      <c r="X86" s="9"/>
      <c r="Y86" s="9"/>
      <c r="Z86" s="9"/>
      <c r="AA86" s="9"/>
      <c r="AB86" s="9"/>
      <c r="AC86" s="29"/>
      <c r="AD86" s="20"/>
    </row>
    <row r="87" spans="1:30" ht="28.5" customHeight="1">
      <c r="A87" s="1"/>
      <c r="B87" s="7"/>
      <c r="C87" s="8" t="s">
        <v>345</v>
      </c>
      <c r="D87" s="231" t="s">
        <v>390</v>
      </c>
      <c r="E87" s="12"/>
      <c r="F87" s="9"/>
      <c r="G87" s="9"/>
      <c r="H87" s="9"/>
      <c r="I87" s="9"/>
      <c r="J87" s="9"/>
      <c r="K87" s="9"/>
      <c r="L87" s="9"/>
      <c r="M87" s="23"/>
      <c r="N87" s="9"/>
      <c r="O87" s="9"/>
      <c r="P87" s="9"/>
      <c r="Q87" s="9"/>
      <c r="R87" s="9"/>
      <c r="S87" s="9"/>
      <c r="T87" s="9"/>
      <c r="U87" s="9"/>
      <c r="V87" s="9"/>
      <c r="W87" s="9"/>
      <c r="X87" s="9"/>
      <c r="Y87" s="9"/>
      <c r="Z87" s="9"/>
      <c r="AA87" s="9"/>
      <c r="AB87" s="9"/>
      <c r="AC87" s="29"/>
      <c r="AD87" s="20"/>
    </row>
    <row r="88" spans="1:30" ht="28.5" customHeight="1">
      <c r="A88" s="1"/>
      <c r="B88" s="7"/>
      <c r="C88" s="8" t="s">
        <v>371</v>
      </c>
      <c r="D88" s="11" t="s">
        <v>372</v>
      </c>
      <c r="E88" s="12"/>
      <c r="F88" s="9"/>
      <c r="G88" s="9"/>
      <c r="H88" s="9"/>
      <c r="I88" s="9"/>
      <c r="J88" s="9"/>
      <c r="K88" s="9"/>
      <c r="L88" s="9"/>
      <c r="M88" s="23"/>
      <c r="N88" s="9"/>
      <c r="O88" s="9"/>
      <c r="P88" s="9"/>
      <c r="Q88" s="9"/>
      <c r="R88" s="9"/>
      <c r="S88" s="9"/>
      <c r="T88" s="9"/>
      <c r="U88" s="9"/>
      <c r="V88" s="9"/>
      <c r="W88" s="9"/>
      <c r="X88" s="9"/>
      <c r="Y88" s="9"/>
      <c r="Z88" s="9"/>
      <c r="AA88" s="9"/>
      <c r="AB88" s="9"/>
      <c r="AC88" s="29"/>
      <c r="AD88" s="20"/>
    </row>
    <row r="89" spans="1:30" ht="28.5" customHeight="1">
      <c r="A89" s="1"/>
      <c r="B89" s="7"/>
      <c r="C89" s="8" t="s">
        <v>373</v>
      </c>
      <c r="D89" s="231" t="s">
        <v>374</v>
      </c>
      <c r="E89" s="12"/>
      <c r="F89" s="9"/>
      <c r="G89" s="9"/>
      <c r="H89" s="9"/>
      <c r="I89" s="9"/>
      <c r="J89" s="9"/>
      <c r="K89" s="9"/>
      <c r="L89" s="9"/>
      <c r="M89" s="23"/>
      <c r="N89" s="9"/>
      <c r="O89" s="9"/>
      <c r="P89" s="9"/>
      <c r="Q89" s="9"/>
      <c r="R89" s="9"/>
      <c r="S89" s="9"/>
      <c r="T89" s="9"/>
      <c r="U89" s="9"/>
      <c r="V89" s="9"/>
      <c r="W89" s="9"/>
      <c r="X89" s="9"/>
      <c r="Y89" s="9"/>
      <c r="Z89" s="9"/>
      <c r="AA89" s="9"/>
      <c r="AB89" s="9"/>
      <c r="AC89" s="29"/>
      <c r="AD89" s="20"/>
    </row>
    <row r="90" spans="1:30" ht="28.5" customHeight="1">
      <c r="A90" s="1"/>
      <c r="B90" s="7"/>
      <c r="C90" s="8" t="s">
        <v>87</v>
      </c>
      <c r="D90" s="231" t="s">
        <v>88</v>
      </c>
      <c r="E90" s="12"/>
      <c r="F90" s="9"/>
      <c r="G90" s="9"/>
      <c r="H90" s="9"/>
      <c r="I90" s="9"/>
      <c r="J90" s="9"/>
      <c r="K90" s="9"/>
      <c r="L90" s="9"/>
      <c r="M90" s="23"/>
      <c r="N90" s="9"/>
      <c r="O90" s="9"/>
      <c r="P90" s="9"/>
      <c r="Q90" s="9"/>
      <c r="R90" s="9"/>
      <c r="S90" s="9"/>
      <c r="T90" s="9"/>
      <c r="U90" s="9"/>
      <c r="V90" s="9"/>
      <c r="W90" s="9"/>
      <c r="X90" s="9"/>
      <c r="Y90" s="9"/>
      <c r="Z90" s="9"/>
      <c r="AA90" s="9"/>
      <c r="AB90" s="9"/>
      <c r="AC90" s="29"/>
      <c r="AD90" s="20"/>
    </row>
    <row r="91" spans="1:30" ht="28.5" customHeight="1">
      <c r="A91" s="1"/>
      <c r="B91" s="7"/>
      <c r="C91" s="8" t="s">
        <v>89</v>
      </c>
      <c r="D91" s="231" t="s">
        <v>90</v>
      </c>
      <c r="E91" s="12"/>
      <c r="F91" s="9"/>
      <c r="G91" s="9"/>
      <c r="H91" s="9"/>
      <c r="I91" s="9"/>
      <c r="J91" s="9"/>
      <c r="K91" s="9"/>
      <c r="L91" s="9"/>
      <c r="M91" s="23"/>
      <c r="N91" s="9"/>
      <c r="O91" s="9"/>
      <c r="P91" s="9"/>
      <c r="Q91" s="9"/>
      <c r="R91" s="9"/>
      <c r="S91" s="9"/>
      <c r="T91" s="9"/>
      <c r="U91" s="9"/>
      <c r="V91" s="9"/>
      <c r="W91" s="9"/>
      <c r="X91" s="9"/>
      <c r="Y91" s="9"/>
      <c r="Z91" s="9"/>
      <c r="AA91" s="9"/>
      <c r="AB91" s="9"/>
      <c r="AC91" s="29"/>
      <c r="AD91" s="20"/>
    </row>
    <row r="92" spans="1:30" ht="28.5" customHeight="1">
      <c r="A92" s="1"/>
      <c r="B92" s="7"/>
      <c r="C92" s="8" t="s">
        <v>91</v>
      </c>
      <c r="D92" s="231" t="s">
        <v>92</v>
      </c>
      <c r="E92" s="12"/>
      <c r="F92" s="9"/>
      <c r="G92" s="9"/>
      <c r="H92" s="9"/>
      <c r="I92" s="9"/>
      <c r="J92" s="9"/>
      <c r="K92" s="9"/>
      <c r="L92" s="9"/>
      <c r="M92" s="23"/>
      <c r="N92" s="9"/>
      <c r="O92" s="9"/>
      <c r="P92" s="9"/>
      <c r="Q92" s="9"/>
      <c r="R92" s="9"/>
      <c r="S92" s="9"/>
      <c r="T92" s="9"/>
      <c r="U92" s="9"/>
      <c r="V92" s="9"/>
      <c r="W92" s="9"/>
      <c r="X92" s="9"/>
      <c r="Y92" s="9"/>
      <c r="Z92" s="9"/>
      <c r="AA92" s="9"/>
      <c r="AB92" s="9"/>
      <c r="AC92" s="29"/>
      <c r="AD92" s="20"/>
    </row>
    <row r="93" spans="1:30" ht="28.5" customHeight="1">
      <c r="A93" s="1"/>
      <c r="B93" s="7"/>
      <c r="C93" s="8" t="s">
        <v>93</v>
      </c>
      <c r="D93" s="231" t="s">
        <v>261</v>
      </c>
      <c r="E93" s="12"/>
      <c r="F93" s="9"/>
      <c r="G93" s="9"/>
      <c r="H93" s="9"/>
      <c r="I93" s="9"/>
      <c r="J93" s="9"/>
      <c r="K93" s="9"/>
      <c r="L93" s="9"/>
      <c r="M93" s="23"/>
      <c r="N93" s="9"/>
      <c r="O93" s="9"/>
      <c r="P93" s="9"/>
      <c r="Q93" s="9"/>
      <c r="R93" s="9"/>
      <c r="S93" s="9"/>
      <c r="T93" s="9"/>
      <c r="U93" s="9"/>
      <c r="V93" s="9"/>
      <c r="W93" s="9"/>
      <c r="X93" s="9"/>
      <c r="Y93" s="9"/>
      <c r="Z93" s="9"/>
      <c r="AA93" s="9"/>
      <c r="AB93" s="9"/>
      <c r="AC93" s="29"/>
      <c r="AD93" s="20"/>
    </row>
    <row r="94" spans="1:30" ht="28.5" customHeight="1">
      <c r="A94" s="1"/>
      <c r="B94" s="7"/>
      <c r="C94" s="8" t="s">
        <v>94</v>
      </c>
      <c r="D94" s="231" t="s">
        <v>262</v>
      </c>
      <c r="E94" s="12"/>
      <c r="F94" s="9"/>
      <c r="G94" s="9"/>
      <c r="H94" s="9"/>
      <c r="I94" s="9"/>
      <c r="J94" s="9"/>
      <c r="K94" s="9"/>
      <c r="L94" s="9"/>
      <c r="M94" s="23"/>
      <c r="N94" s="9"/>
      <c r="O94" s="9"/>
      <c r="P94" s="9"/>
      <c r="Q94" s="9"/>
      <c r="R94" s="9"/>
      <c r="S94" s="9"/>
      <c r="T94" s="9"/>
      <c r="U94" s="9"/>
      <c r="V94" s="9"/>
      <c r="W94" s="9"/>
      <c r="X94" s="9"/>
      <c r="Y94" s="9"/>
      <c r="Z94" s="9"/>
      <c r="AA94" s="9"/>
      <c r="AB94" s="9"/>
      <c r="AC94" s="29"/>
      <c r="AD94" s="20"/>
    </row>
    <row r="95" spans="1:30" ht="28.5" customHeight="1">
      <c r="A95" s="1"/>
      <c r="B95" s="7"/>
      <c r="C95" s="8" t="s">
        <v>95</v>
      </c>
      <c r="D95" s="231" t="s">
        <v>263</v>
      </c>
      <c r="E95" s="12"/>
      <c r="F95" s="9"/>
      <c r="G95" s="9"/>
      <c r="H95" s="9"/>
      <c r="I95" s="9"/>
      <c r="J95" s="9"/>
      <c r="K95" s="9"/>
      <c r="L95" s="9"/>
      <c r="M95" s="23"/>
      <c r="N95" s="9"/>
      <c r="O95" s="9"/>
      <c r="P95" s="9"/>
      <c r="Q95" s="9"/>
      <c r="R95" s="9"/>
      <c r="S95" s="9"/>
      <c r="T95" s="9"/>
      <c r="U95" s="9"/>
      <c r="V95" s="9"/>
      <c r="W95" s="9"/>
      <c r="X95" s="9"/>
      <c r="Y95" s="9"/>
      <c r="Z95" s="9"/>
      <c r="AA95" s="9"/>
      <c r="AB95" s="9"/>
      <c r="AC95" s="29"/>
      <c r="AD95" s="20"/>
    </row>
    <row r="96" spans="1:30" ht="28.5" customHeight="1">
      <c r="A96" s="1"/>
      <c r="B96" s="7"/>
      <c r="C96" s="8" t="s">
        <v>96</v>
      </c>
      <c r="D96" s="231" t="s">
        <v>104</v>
      </c>
      <c r="E96" s="12"/>
      <c r="F96" s="9"/>
      <c r="G96" s="9"/>
      <c r="H96" s="9"/>
      <c r="I96" s="9"/>
      <c r="J96" s="9"/>
      <c r="K96" s="9"/>
      <c r="L96" s="9"/>
      <c r="M96" s="23"/>
      <c r="N96" s="9"/>
      <c r="O96" s="9"/>
      <c r="P96" s="9"/>
      <c r="Q96" s="9"/>
      <c r="R96" s="9"/>
      <c r="S96" s="9"/>
      <c r="T96" s="9"/>
      <c r="U96" s="9"/>
      <c r="V96" s="9"/>
      <c r="W96" s="9"/>
      <c r="X96" s="9"/>
      <c r="Y96" s="9"/>
      <c r="Z96" s="9"/>
      <c r="AA96" s="9"/>
      <c r="AB96" s="9"/>
      <c r="AC96" s="29"/>
      <c r="AD96" s="20"/>
    </row>
    <row r="97" spans="1:30" ht="28.5" customHeight="1">
      <c r="A97" s="1"/>
      <c r="B97" s="7"/>
      <c r="C97" s="8" t="s">
        <v>105</v>
      </c>
      <c r="D97" s="231" t="s">
        <v>106</v>
      </c>
      <c r="E97" s="12"/>
      <c r="F97" s="9"/>
      <c r="G97" s="9"/>
      <c r="H97" s="9"/>
      <c r="I97" s="9"/>
      <c r="J97" s="9"/>
      <c r="K97" s="9"/>
      <c r="L97" s="9"/>
      <c r="M97" s="23"/>
      <c r="N97" s="9"/>
      <c r="O97" s="9"/>
      <c r="P97" s="9"/>
      <c r="Q97" s="9"/>
      <c r="R97" s="9"/>
      <c r="S97" s="9"/>
      <c r="T97" s="9"/>
      <c r="U97" s="9"/>
      <c r="V97" s="9"/>
      <c r="W97" s="9"/>
      <c r="X97" s="9"/>
      <c r="Y97" s="9"/>
      <c r="Z97" s="9"/>
      <c r="AA97" s="9"/>
      <c r="AB97" s="9"/>
      <c r="AC97" s="29"/>
      <c r="AD97" s="20"/>
    </row>
    <row r="98" spans="1:30" ht="183.75" customHeight="1">
      <c r="A98" s="1"/>
      <c r="B98" s="7"/>
      <c r="C98" s="118" t="s">
        <v>265</v>
      </c>
      <c r="D98" s="181" t="s">
        <v>266</v>
      </c>
      <c r="E98" s="247"/>
      <c r="F98" s="119"/>
      <c r="G98" s="119"/>
      <c r="H98" s="119"/>
      <c r="I98" s="119"/>
      <c r="J98" s="119"/>
      <c r="K98" s="119"/>
      <c r="L98" s="119"/>
      <c r="M98" s="120"/>
      <c r="N98" s="119"/>
      <c r="O98" s="119"/>
      <c r="P98" s="119"/>
      <c r="Q98" s="119"/>
      <c r="R98" s="119"/>
      <c r="S98" s="119"/>
      <c r="T98" s="119"/>
      <c r="U98" s="119"/>
      <c r="V98" s="199">
        <f aca="true" t="shared" si="7" ref="V98:AA98">V99</f>
        <v>30900</v>
      </c>
      <c r="W98" s="199">
        <f t="shared" si="7"/>
        <v>30900</v>
      </c>
      <c r="X98" s="199">
        <f t="shared" si="7"/>
        <v>0</v>
      </c>
      <c r="Y98" s="199">
        <f t="shared" si="7"/>
        <v>20000</v>
      </c>
      <c r="Z98" s="199">
        <f t="shared" si="7"/>
        <v>20980.000000000004</v>
      </c>
      <c r="AA98" s="199">
        <f t="shared" si="7"/>
        <v>20980.000000000004</v>
      </c>
      <c r="AB98" s="119"/>
      <c r="AC98" s="29"/>
      <c r="AD98" s="20"/>
    </row>
    <row r="99" spans="1:30" ht="56.25" customHeight="1">
      <c r="A99" s="1"/>
      <c r="B99" s="16"/>
      <c r="C99" s="316" t="s">
        <v>256</v>
      </c>
      <c r="D99" s="138" t="s">
        <v>50</v>
      </c>
      <c r="E99" s="49"/>
      <c r="F99" s="228" t="s">
        <v>427</v>
      </c>
      <c r="G99" s="41"/>
      <c r="H99" s="41"/>
      <c r="I99" s="61" t="s">
        <v>378</v>
      </c>
      <c r="J99" s="61" t="s">
        <v>13</v>
      </c>
      <c r="K99" s="61" t="s">
        <v>413</v>
      </c>
      <c r="L99" s="41"/>
      <c r="M99" s="61"/>
      <c r="N99" s="61"/>
      <c r="O99" s="229"/>
      <c r="P99" s="41"/>
      <c r="Q99" s="73" t="s">
        <v>186</v>
      </c>
      <c r="R99" s="83"/>
      <c r="S99" s="107" t="s">
        <v>190</v>
      </c>
      <c r="T99" s="92"/>
      <c r="U99" s="39"/>
      <c r="V99" s="101">
        <v>30900</v>
      </c>
      <c r="W99" s="102">
        <v>30900</v>
      </c>
      <c r="X99" s="196">
        <v>0</v>
      </c>
      <c r="Y99" s="323">
        <v>20000</v>
      </c>
      <c r="Z99" s="196">
        <f>Y99*104.9%</f>
        <v>20980.000000000004</v>
      </c>
      <c r="AA99" s="196">
        <f>Z99</f>
        <v>20980.000000000004</v>
      </c>
      <c r="AB99" s="46"/>
      <c r="AC99" s="29"/>
      <c r="AD99" s="20"/>
    </row>
    <row r="100" spans="1:30" ht="202.5" customHeight="1">
      <c r="A100" s="1"/>
      <c r="B100" s="7"/>
      <c r="C100" s="118" t="s">
        <v>112</v>
      </c>
      <c r="D100" s="181" t="s">
        <v>264</v>
      </c>
      <c r="E100" s="247"/>
      <c r="F100" s="119"/>
      <c r="G100" s="119"/>
      <c r="H100" s="119"/>
      <c r="I100" s="119"/>
      <c r="J100" s="119"/>
      <c r="K100" s="119"/>
      <c r="L100" s="119"/>
      <c r="M100" s="120"/>
      <c r="N100" s="119"/>
      <c r="O100" s="119"/>
      <c r="P100" s="119"/>
      <c r="Q100" s="119"/>
      <c r="R100" s="119"/>
      <c r="S100" s="119"/>
      <c r="T100" s="119"/>
      <c r="U100" s="119"/>
      <c r="V100" s="199">
        <f>V101</f>
        <v>124783</v>
      </c>
      <c r="W100" s="199">
        <f>W101</f>
        <v>124783</v>
      </c>
      <c r="X100" s="199"/>
      <c r="Y100" s="119"/>
      <c r="Z100" s="119"/>
      <c r="AA100" s="119"/>
      <c r="AB100" s="119"/>
      <c r="AC100" s="29"/>
      <c r="AD100" s="20"/>
    </row>
    <row r="101" spans="1:30" ht="109.5" customHeight="1">
      <c r="A101" s="1"/>
      <c r="B101" s="16"/>
      <c r="C101" s="315" t="s">
        <v>258</v>
      </c>
      <c r="D101" s="159" t="s">
        <v>257</v>
      </c>
      <c r="E101" s="63"/>
      <c r="F101" s="68" t="s">
        <v>297</v>
      </c>
      <c r="G101" s="61"/>
      <c r="H101" s="61"/>
      <c r="I101" s="61" t="s">
        <v>378</v>
      </c>
      <c r="J101" s="72"/>
      <c r="K101" s="61" t="s">
        <v>413</v>
      </c>
      <c r="L101" s="62"/>
      <c r="M101" s="61" t="s">
        <v>433</v>
      </c>
      <c r="N101" s="66" t="s">
        <v>422</v>
      </c>
      <c r="O101" s="61" t="s">
        <v>158</v>
      </c>
      <c r="P101" s="46"/>
      <c r="Q101" s="47" t="s">
        <v>156</v>
      </c>
      <c r="R101" s="71" t="s">
        <v>422</v>
      </c>
      <c r="S101" s="79" t="s">
        <v>425</v>
      </c>
      <c r="T101" s="9"/>
      <c r="U101" s="9"/>
      <c r="V101" s="81">
        <v>124783</v>
      </c>
      <c r="W101" s="81">
        <v>124783</v>
      </c>
      <c r="X101" s="81"/>
      <c r="Y101" s="81"/>
      <c r="Z101" s="81"/>
      <c r="AA101" s="81"/>
      <c r="AB101" s="23"/>
      <c r="AC101" s="29"/>
      <c r="AD101" s="20"/>
    </row>
    <row r="102" spans="1:30" ht="28.5" customHeight="1">
      <c r="A102" s="1"/>
      <c r="B102" s="7"/>
      <c r="C102" s="8" t="s">
        <v>110</v>
      </c>
      <c r="D102" s="231" t="s">
        <v>111</v>
      </c>
      <c r="E102" s="12"/>
      <c r="F102" s="9"/>
      <c r="G102" s="9"/>
      <c r="H102" s="9"/>
      <c r="I102" s="9"/>
      <c r="J102" s="9"/>
      <c r="K102" s="9"/>
      <c r="L102" s="9"/>
      <c r="M102" s="23"/>
      <c r="N102" s="9"/>
      <c r="O102" s="9"/>
      <c r="P102" s="9"/>
      <c r="Q102" s="9"/>
      <c r="R102" s="9"/>
      <c r="S102" s="9"/>
      <c r="T102" s="9"/>
      <c r="U102" s="9"/>
      <c r="V102" s="9"/>
      <c r="W102" s="9"/>
      <c r="X102" s="9"/>
      <c r="Y102" s="9"/>
      <c r="Z102" s="9"/>
      <c r="AA102" s="9"/>
      <c r="AB102" s="9"/>
      <c r="AC102" s="29"/>
      <c r="AD102" s="20"/>
    </row>
    <row r="103" spans="1:30" ht="28.5" customHeight="1">
      <c r="A103" s="1"/>
      <c r="B103" s="7"/>
      <c r="C103" s="8" t="s">
        <v>108</v>
      </c>
      <c r="D103" s="231" t="s">
        <v>109</v>
      </c>
      <c r="E103" s="12"/>
      <c r="F103" s="9"/>
      <c r="G103" s="9"/>
      <c r="H103" s="9"/>
      <c r="I103" s="9"/>
      <c r="J103" s="9"/>
      <c r="K103" s="9"/>
      <c r="L103" s="9"/>
      <c r="M103" s="23"/>
      <c r="N103" s="9"/>
      <c r="O103" s="9"/>
      <c r="P103" s="9"/>
      <c r="Q103" s="9"/>
      <c r="R103" s="9"/>
      <c r="S103" s="9"/>
      <c r="T103" s="9"/>
      <c r="U103" s="9"/>
      <c r="V103" s="9"/>
      <c r="W103" s="9"/>
      <c r="X103" s="9"/>
      <c r="Y103" s="9"/>
      <c r="Z103" s="9"/>
      <c r="AA103" s="9"/>
      <c r="AB103" s="9"/>
      <c r="AC103" s="29"/>
      <c r="AD103" s="20"/>
    </row>
    <row r="104" spans="1:30" ht="28.5" customHeight="1">
      <c r="A104" s="1"/>
      <c r="B104" s="7"/>
      <c r="C104" s="8" t="s">
        <v>107</v>
      </c>
      <c r="D104" s="231" t="s">
        <v>61</v>
      </c>
      <c r="E104" s="12"/>
      <c r="F104" s="9"/>
      <c r="G104" s="9"/>
      <c r="H104" s="9"/>
      <c r="I104" s="9"/>
      <c r="J104" s="9"/>
      <c r="K104" s="9"/>
      <c r="L104" s="9"/>
      <c r="M104" s="23"/>
      <c r="N104" s="9"/>
      <c r="O104" s="9"/>
      <c r="P104" s="9"/>
      <c r="Q104" s="9"/>
      <c r="R104" s="9"/>
      <c r="S104" s="9"/>
      <c r="T104" s="9"/>
      <c r="U104" s="9"/>
      <c r="V104" s="9"/>
      <c r="W104" s="9"/>
      <c r="X104" s="9"/>
      <c r="Y104" s="9"/>
      <c r="Z104" s="9"/>
      <c r="AA104" s="9"/>
      <c r="AB104" s="9"/>
      <c r="AC104" s="29"/>
      <c r="AD104" s="20"/>
    </row>
    <row r="105" spans="1:30" ht="78" customHeight="1">
      <c r="A105" s="1"/>
      <c r="B105" s="10"/>
      <c r="C105" s="118" t="s">
        <v>298</v>
      </c>
      <c r="D105" s="129" t="s">
        <v>299</v>
      </c>
      <c r="E105" s="118"/>
      <c r="F105" s="119"/>
      <c r="G105" s="119"/>
      <c r="H105" s="119"/>
      <c r="I105" s="119"/>
      <c r="J105" s="119"/>
      <c r="K105" s="119"/>
      <c r="L105" s="119"/>
      <c r="M105" s="120"/>
      <c r="N105" s="119"/>
      <c r="O105" s="119"/>
      <c r="P105" s="119"/>
      <c r="Q105" s="119"/>
      <c r="R105" s="119"/>
      <c r="S105" s="119"/>
      <c r="T105" s="119"/>
      <c r="U105" s="119"/>
      <c r="V105" s="199">
        <f aca="true" t="shared" si="8" ref="V105:AA105">V106</f>
        <v>11400</v>
      </c>
      <c r="W105" s="199">
        <f t="shared" si="8"/>
        <v>11400</v>
      </c>
      <c r="X105" s="199">
        <f t="shared" si="8"/>
        <v>12560</v>
      </c>
      <c r="Y105" s="199">
        <f t="shared" si="8"/>
        <v>13485</v>
      </c>
      <c r="Z105" s="199">
        <f t="shared" si="8"/>
        <v>0</v>
      </c>
      <c r="AA105" s="199">
        <f t="shared" si="8"/>
        <v>0</v>
      </c>
      <c r="AB105" s="119"/>
      <c r="AC105" s="29"/>
      <c r="AD105" s="20"/>
    </row>
    <row r="106" spans="1:30" ht="81" customHeight="1">
      <c r="A106" s="1"/>
      <c r="B106" s="10"/>
      <c r="C106" s="319" t="s">
        <v>259</v>
      </c>
      <c r="D106" s="117" t="s">
        <v>227</v>
      </c>
      <c r="E106" s="87"/>
      <c r="F106" s="82" t="s">
        <v>431</v>
      </c>
      <c r="G106" s="33"/>
      <c r="H106" s="33"/>
      <c r="I106" s="121" t="s">
        <v>279</v>
      </c>
      <c r="J106" s="105" t="s">
        <v>5</v>
      </c>
      <c r="K106" s="122" t="s">
        <v>6</v>
      </c>
      <c r="L106" s="46"/>
      <c r="M106" s="73"/>
      <c r="N106" s="73"/>
      <c r="O106" s="74"/>
      <c r="P106" s="56"/>
      <c r="Q106" s="67" t="s">
        <v>167</v>
      </c>
      <c r="R106" s="71" t="s">
        <v>422</v>
      </c>
      <c r="S106" s="146" t="s">
        <v>168</v>
      </c>
      <c r="T106" s="33"/>
      <c r="U106" s="33"/>
      <c r="V106" s="100">
        <v>11400</v>
      </c>
      <c r="W106" s="100">
        <v>11400</v>
      </c>
      <c r="X106" s="100">
        <v>12560</v>
      </c>
      <c r="Y106" s="100">
        <v>13485</v>
      </c>
      <c r="Z106" s="100">
        <v>0</v>
      </c>
      <c r="AA106" s="100">
        <f>Z106</f>
        <v>0</v>
      </c>
      <c r="AB106" s="33"/>
      <c r="AC106" s="29"/>
      <c r="AD106" s="20"/>
    </row>
    <row r="107" spans="1:30" ht="72" customHeight="1">
      <c r="A107" s="127"/>
      <c r="B107" s="128"/>
      <c r="C107" s="118" t="s">
        <v>271</v>
      </c>
      <c r="D107" s="129" t="s">
        <v>370</v>
      </c>
      <c r="E107" s="130"/>
      <c r="F107" s="96"/>
      <c r="G107" s="96"/>
      <c r="H107" s="96"/>
      <c r="I107" s="96"/>
      <c r="J107" s="96"/>
      <c r="K107" s="96"/>
      <c r="L107" s="98"/>
      <c r="M107" s="131"/>
      <c r="N107" s="119"/>
      <c r="O107" s="131"/>
      <c r="P107" s="132"/>
      <c r="Q107" s="96"/>
      <c r="R107" s="96"/>
      <c r="S107" s="96"/>
      <c r="T107" s="96"/>
      <c r="U107" s="96"/>
      <c r="V107" s="197">
        <f aca="true" t="shared" si="9" ref="V107:AA107">V108</f>
        <v>122500</v>
      </c>
      <c r="W107" s="197">
        <f t="shared" si="9"/>
        <v>122500</v>
      </c>
      <c r="X107" s="197">
        <f t="shared" si="9"/>
        <v>121700</v>
      </c>
      <c r="Y107" s="197">
        <f t="shared" si="9"/>
        <v>0</v>
      </c>
      <c r="Z107" s="197">
        <f t="shared" si="9"/>
        <v>0</v>
      </c>
      <c r="AA107" s="197">
        <f t="shared" si="9"/>
        <v>0</v>
      </c>
      <c r="AB107" s="133"/>
      <c r="AC107" s="1"/>
      <c r="AD107" s="20"/>
    </row>
    <row r="108" spans="1:30" ht="87.75" customHeight="1">
      <c r="A108" s="1"/>
      <c r="B108" s="10"/>
      <c r="C108" s="320" t="s">
        <v>114</v>
      </c>
      <c r="D108" s="142" t="s">
        <v>228</v>
      </c>
      <c r="E108" s="8"/>
      <c r="F108" s="123" t="s">
        <v>380</v>
      </c>
      <c r="G108" s="39"/>
      <c r="H108" s="39"/>
      <c r="I108" s="86" t="s">
        <v>279</v>
      </c>
      <c r="J108" s="75" t="s">
        <v>53</v>
      </c>
      <c r="K108" s="86" t="s">
        <v>6</v>
      </c>
      <c r="L108" s="9"/>
      <c r="M108" s="47" t="s">
        <v>196</v>
      </c>
      <c r="N108" s="9" t="s">
        <v>197</v>
      </c>
      <c r="O108" s="47" t="s">
        <v>157</v>
      </c>
      <c r="P108" s="9"/>
      <c r="Q108" s="73" t="s">
        <v>198</v>
      </c>
      <c r="R108" s="125"/>
      <c r="S108" s="126" t="s">
        <v>190</v>
      </c>
      <c r="T108" s="38"/>
      <c r="U108" s="38"/>
      <c r="V108" s="101">
        <v>122500</v>
      </c>
      <c r="W108" s="101">
        <v>122500</v>
      </c>
      <c r="X108" s="101">
        <v>121700</v>
      </c>
      <c r="Y108" s="101">
        <v>0</v>
      </c>
      <c r="Z108" s="101">
        <v>0</v>
      </c>
      <c r="AA108" s="101">
        <v>0</v>
      </c>
      <c r="AB108" s="38"/>
      <c r="AC108" s="29"/>
      <c r="AD108" s="20"/>
    </row>
    <row r="109" spans="1:30" ht="28.5" customHeight="1">
      <c r="A109" s="1"/>
      <c r="B109" s="10"/>
      <c r="C109" s="8" t="s">
        <v>377</v>
      </c>
      <c r="D109" s="65" t="s">
        <v>86</v>
      </c>
      <c r="E109" s="8"/>
      <c r="F109" s="23"/>
      <c r="G109" s="9"/>
      <c r="H109" s="9"/>
      <c r="I109" s="22"/>
      <c r="J109" s="28"/>
      <c r="K109" s="9"/>
      <c r="L109" s="9"/>
      <c r="M109" s="22"/>
      <c r="N109" s="9"/>
      <c r="O109" s="22"/>
      <c r="P109" s="9"/>
      <c r="Q109" s="22"/>
      <c r="R109" s="9"/>
      <c r="S109" s="43"/>
      <c r="T109" s="9"/>
      <c r="U109" s="9"/>
      <c r="V109" s="23"/>
      <c r="W109" s="23"/>
      <c r="X109" s="23"/>
      <c r="Y109" s="23"/>
      <c r="Z109" s="23"/>
      <c r="AA109" s="23"/>
      <c r="AB109" s="23"/>
      <c r="AC109" s="29"/>
      <c r="AD109" s="20"/>
    </row>
    <row r="110" spans="1:30" ht="25.5">
      <c r="A110" s="1"/>
      <c r="B110" s="10"/>
      <c r="C110" s="13"/>
      <c r="D110" s="134" t="s">
        <v>272</v>
      </c>
      <c r="E110" s="13"/>
      <c r="F110" s="14"/>
      <c r="G110" s="14"/>
      <c r="H110" s="14"/>
      <c r="I110" s="14"/>
      <c r="J110" s="14"/>
      <c r="K110" s="14"/>
      <c r="L110" s="14"/>
      <c r="M110" s="25"/>
      <c r="N110" s="14"/>
      <c r="O110" s="14"/>
      <c r="P110" s="14"/>
      <c r="Q110" s="14"/>
      <c r="R110" s="14"/>
      <c r="S110" s="14"/>
      <c r="T110" s="14"/>
      <c r="U110" s="14"/>
      <c r="V110" s="58">
        <f>V10+V22+V26+V30+V34+V36+V40+V42+V46+V49+V59+V66+V73+V98+V100+V105+V107</f>
        <v>8385588.2299999995</v>
      </c>
      <c r="W110" s="58">
        <f>W10+W22+W26+W30+W34+W36+W40+W42+W46+W49+W59+W66+W73+W98+W100+W105+W107</f>
        <v>7388088.2299999995</v>
      </c>
      <c r="X110" s="58">
        <f>X10+X22+X26+X30+X32+X34+X36+X40+X42+X46+X49+X59+X66+X73+X83+X98+X100+X105+X107</f>
        <v>7926489.81</v>
      </c>
      <c r="Y110" s="58">
        <f>Y10+Y22+Y26+Y30+Y34+Y36+Y40+Y42+Y46+Y49+Y59+Y66+Y73+Y98+Y100+Y105+Y107</f>
        <v>6100385</v>
      </c>
      <c r="Z110" s="58">
        <f>Z10+Z22+Z26+Z30+Z34+Z36+Z40+Z42+Z46+Z49+Z59+Z66+Z73+Z98+Z100+Z105+Z107</f>
        <v>6126885.42</v>
      </c>
      <c r="AA110" s="58">
        <f>AA10+AA22+AA26+AA30+AA34+AA36+AA40+AA42+AA46+AA49+AA59+AA66+AA73+AA98+AA100+AA105+AA107</f>
        <v>6126885.42</v>
      </c>
      <c r="AB110" s="15"/>
      <c r="AC110" s="29"/>
      <c r="AD110" s="20"/>
    </row>
    <row r="111" spans="1:29" s="20" customFormat="1" ht="12.75">
      <c r="A111" s="1"/>
      <c r="B111" s="16"/>
      <c r="C111" s="17"/>
      <c r="D111" s="18"/>
      <c r="E111" s="17"/>
      <c r="F111" s="19"/>
      <c r="G111" s="19"/>
      <c r="H111" s="19"/>
      <c r="I111" s="19"/>
      <c r="J111" s="19"/>
      <c r="K111" s="19"/>
      <c r="L111" s="19"/>
      <c r="M111" s="26"/>
      <c r="N111" s="19"/>
      <c r="O111" s="19"/>
      <c r="P111" s="19"/>
      <c r="Q111" s="19"/>
      <c r="R111" s="19"/>
      <c r="S111" s="19"/>
      <c r="T111" s="19"/>
      <c r="U111" s="19"/>
      <c r="V111" s="19"/>
      <c r="W111" s="19"/>
      <c r="X111" s="19"/>
      <c r="Y111" s="19"/>
      <c r="Z111" s="19"/>
      <c r="AA111" s="19"/>
      <c r="AB111" s="19"/>
      <c r="AC111" s="1"/>
    </row>
    <row r="112" spans="1:30" ht="12.75">
      <c r="A112" s="1"/>
      <c r="B112" s="1"/>
      <c r="C112" s="335" t="s">
        <v>290</v>
      </c>
      <c r="D112" s="335"/>
      <c r="E112" s="335"/>
      <c r="F112" s="335"/>
      <c r="G112" s="335"/>
      <c r="H112" s="335"/>
      <c r="I112" s="335"/>
      <c r="J112" s="335"/>
      <c r="K112" s="1"/>
      <c r="L112" s="1"/>
      <c r="M112" s="24"/>
      <c r="N112" s="1"/>
      <c r="O112" s="1"/>
      <c r="P112" s="1"/>
      <c r="Q112" s="1"/>
      <c r="R112" s="1"/>
      <c r="S112" s="1"/>
      <c r="T112" s="1"/>
      <c r="U112" s="1"/>
      <c r="V112" s="1"/>
      <c r="W112" s="1"/>
      <c r="X112" s="1"/>
      <c r="Y112" s="1"/>
      <c r="Z112" s="1"/>
      <c r="AA112" s="1"/>
      <c r="AB112" s="1"/>
      <c r="AC112" s="1"/>
      <c r="AD112" s="20"/>
    </row>
    <row r="113" spans="1:30" ht="12.75">
      <c r="A113" s="1"/>
      <c r="B113" s="1"/>
      <c r="C113" s="335" t="s">
        <v>365</v>
      </c>
      <c r="D113" s="335"/>
      <c r="E113" s="335"/>
      <c r="F113" s="335"/>
      <c r="G113" s="335"/>
      <c r="H113" s="335"/>
      <c r="I113" s="335"/>
      <c r="J113" s="335"/>
      <c r="K113" s="1"/>
      <c r="L113" s="1"/>
      <c r="M113" s="24"/>
      <c r="N113" s="1"/>
      <c r="O113" s="1"/>
      <c r="P113" s="1"/>
      <c r="Q113" s="1"/>
      <c r="R113" s="1"/>
      <c r="S113" s="1"/>
      <c r="T113" s="1"/>
      <c r="U113" s="1"/>
      <c r="V113" s="1"/>
      <c r="W113" s="1"/>
      <c r="X113" s="1"/>
      <c r="Y113" s="1"/>
      <c r="Z113" s="1"/>
      <c r="AA113" s="1"/>
      <c r="AB113" s="1"/>
      <c r="AC113" s="1"/>
      <c r="AD113" s="20"/>
    </row>
    <row r="114" spans="1:30" ht="10.5" customHeight="1">
      <c r="A114" s="1"/>
      <c r="B114" s="1"/>
      <c r="C114" s="314"/>
      <c r="D114" s="1"/>
      <c r="E114" s="1"/>
      <c r="F114" s="1"/>
      <c r="G114" s="1"/>
      <c r="H114" s="1"/>
      <c r="I114" s="1"/>
      <c r="J114" s="1"/>
      <c r="K114" s="1"/>
      <c r="L114" s="1"/>
      <c r="M114" s="24"/>
      <c r="N114" s="1"/>
      <c r="O114" s="1"/>
      <c r="P114" s="1"/>
      <c r="Q114" s="1"/>
      <c r="R114" s="1"/>
      <c r="S114" s="1"/>
      <c r="T114" s="1"/>
      <c r="U114" s="1"/>
      <c r="V114" s="1"/>
      <c r="W114" s="1"/>
      <c r="X114" s="1"/>
      <c r="Y114" s="1"/>
      <c r="Z114" s="1"/>
      <c r="AA114" s="1"/>
      <c r="AB114" s="1"/>
      <c r="AC114" s="1"/>
      <c r="AD114" s="20"/>
    </row>
    <row r="115" spans="1:30" ht="12.75">
      <c r="A115" s="1"/>
      <c r="B115" s="1"/>
      <c r="C115" s="314"/>
      <c r="D115" s="1" t="s">
        <v>273</v>
      </c>
      <c r="E115" s="1"/>
      <c r="F115" s="1"/>
      <c r="G115" s="1"/>
      <c r="H115" s="1"/>
      <c r="I115" s="1"/>
      <c r="J115" s="327" t="s">
        <v>291</v>
      </c>
      <c r="K115" s="327"/>
      <c r="L115" s="1"/>
      <c r="M115" s="24"/>
      <c r="N115" s="1"/>
      <c r="O115" s="1"/>
      <c r="P115" s="1"/>
      <c r="Q115" s="1"/>
      <c r="R115" s="1"/>
      <c r="S115" s="1"/>
      <c r="T115" s="1"/>
      <c r="U115" s="1"/>
      <c r="V115" s="1"/>
      <c r="W115" s="1"/>
      <c r="X115" s="1"/>
      <c r="Y115" s="1"/>
      <c r="Z115" s="1"/>
      <c r="AA115" s="1"/>
      <c r="AB115" s="1"/>
      <c r="AC115" s="1"/>
      <c r="AD115" s="20"/>
    </row>
    <row r="116" spans="1:30" ht="12.75">
      <c r="A116" s="1"/>
      <c r="B116" s="1"/>
      <c r="C116" s="314"/>
      <c r="D116" s="1"/>
      <c r="E116" s="1"/>
      <c r="F116" s="1"/>
      <c r="G116" s="1"/>
      <c r="H116" s="1"/>
      <c r="I116" s="1"/>
      <c r="J116" s="1"/>
      <c r="K116" s="1"/>
      <c r="L116" s="1"/>
      <c r="M116" s="24"/>
      <c r="N116" s="1"/>
      <c r="O116" s="1"/>
      <c r="P116" s="1"/>
      <c r="Q116" s="1"/>
      <c r="R116" s="1"/>
      <c r="S116" s="1"/>
      <c r="T116" s="1"/>
      <c r="U116" s="1"/>
      <c r="V116" s="1"/>
      <c r="W116" s="1"/>
      <c r="X116" s="1"/>
      <c r="Y116" s="1"/>
      <c r="Z116" s="1"/>
      <c r="AA116" s="1"/>
      <c r="AB116" s="1"/>
      <c r="AC116" s="1"/>
      <c r="AD116" s="20"/>
    </row>
    <row r="117" spans="1:30" ht="12.75">
      <c r="A117" s="1"/>
      <c r="B117" s="1"/>
      <c r="C117" s="314"/>
      <c r="D117" s="1" t="s">
        <v>274</v>
      </c>
      <c r="E117" s="1"/>
      <c r="F117" s="1"/>
      <c r="G117" s="1"/>
      <c r="H117" s="1"/>
      <c r="I117" s="1"/>
      <c r="J117" s="327" t="s">
        <v>441</v>
      </c>
      <c r="K117" s="327"/>
      <c r="L117" s="1"/>
      <c r="M117" s="24"/>
      <c r="N117" s="1"/>
      <c r="O117" s="1"/>
      <c r="P117" s="1"/>
      <c r="Q117" s="1"/>
      <c r="R117" s="1"/>
      <c r="S117" s="1"/>
      <c r="T117" s="1"/>
      <c r="U117" s="1"/>
      <c r="V117" s="1"/>
      <c r="W117" s="1"/>
      <c r="X117" s="1"/>
      <c r="Y117" s="1"/>
      <c r="Z117" s="1"/>
      <c r="AA117" s="1"/>
      <c r="AB117" s="1"/>
      <c r="AC117" s="1"/>
      <c r="AD117" s="20"/>
    </row>
    <row r="118" spans="1:30" ht="12.75">
      <c r="A118" s="1"/>
      <c r="B118" s="1"/>
      <c r="C118" s="314"/>
      <c r="D118" s="1"/>
      <c r="E118" s="1"/>
      <c r="F118" s="1"/>
      <c r="G118" s="1"/>
      <c r="H118" s="1"/>
      <c r="I118" s="1"/>
      <c r="J118" s="1"/>
      <c r="K118" s="1"/>
      <c r="L118" s="1"/>
      <c r="M118" s="24"/>
      <c r="N118" s="1"/>
      <c r="O118" s="1"/>
      <c r="P118" s="1"/>
      <c r="Q118" s="1"/>
      <c r="R118" s="1"/>
      <c r="S118" s="1"/>
      <c r="T118" s="1"/>
      <c r="U118" s="1"/>
      <c r="V118" s="1"/>
      <c r="W118" s="1"/>
      <c r="X118" s="1"/>
      <c r="Y118" s="1"/>
      <c r="Z118" s="1"/>
      <c r="AA118" s="1"/>
      <c r="AB118" s="1"/>
      <c r="AC118" s="1"/>
      <c r="AD118" s="20"/>
    </row>
    <row r="119" spans="1:30" ht="12.75">
      <c r="A119" s="1"/>
      <c r="B119" s="1"/>
      <c r="C119" s="314"/>
      <c r="D119" s="1" t="s">
        <v>82</v>
      </c>
      <c r="E119" s="1"/>
      <c r="F119" s="1"/>
      <c r="G119" s="1"/>
      <c r="H119" s="1"/>
      <c r="I119" s="1"/>
      <c r="J119" s="1"/>
      <c r="K119" s="1"/>
      <c r="L119" s="1"/>
      <c r="M119" s="24"/>
      <c r="N119" s="1"/>
      <c r="O119" s="1"/>
      <c r="P119" s="1"/>
      <c r="Q119" s="1"/>
      <c r="R119" s="1"/>
      <c r="S119" s="1"/>
      <c r="T119" s="1"/>
      <c r="U119" s="1"/>
      <c r="V119" s="1"/>
      <c r="W119" s="1"/>
      <c r="X119" s="1"/>
      <c r="Y119" s="1"/>
      <c r="Z119" s="1"/>
      <c r="AA119" s="1"/>
      <c r="AB119" s="1"/>
      <c r="AC119" s="1"/>
      <c r="AD119" s="20"/>
    </row>
    <row r="120" spans="1:30" ht="12.75">
      <c r="A120" s="1"/>
      <c r="B120" s="1"/>
      <c r="C120" s="314"/>
      <c r="D120" s="1" t="s">
        <v>410</v>
      </c>
      <c r="E120" s="1"/>
      <c r="F120" s="1"/>
      <c r="G120" s="1"/>
      <c r="H120" s="1"/>
      <c r="I120" s="1"/>
      <c r="J120" s="1"/>
      <c r="K120" s="1"/>
      <c r="L120" s="1"/>
      <c r="M120" s="24"/>
      <c r="N120" s="1"/>
      <c r="O120" s="1"/>
      <c r="P120" s="1"/>
      <c r="Q120" s="1"/>
      <c r="R120" s="1"/>
      <c r="S120" s="1"/>
      <c r="T120" s="1"/>
      <c r="U120" s="1"/>
      <c r="V120" s="1"/>
      <c r="W120" s="1"/>
      <c r="X120" s="1"/>
      <c r="Y120" s="1"/>
      <c r="Z120" s="1"/>
      <c r="AA120" s="1"/>
      <c r="AB120" s="1"/>
      <c r="AC120" s="1"/>
      <c r="AD120" s="20"/>
    </row>
    <row r="121" spans="1:30" ht="12.75">
      <c r="A121" s="1"/>
      <c r="B121" s="1"/>
      <c r="C121" s="314"/>
      <c r="D121" s="1"/>
      <c r="E121" s="1"/>
      <c r="F121" s="1"/>
      <c r="G121" s="1"/>
      <c r="H121" s="1"/>
      <c r="I121" s="1"/>
      <c r="J121" s="1"/>
      <c r="K121" s="1"/>
      <c r="L121" s="1"/>
      <c r="M121" s="24"/>
      <c r="N121" s="1"/>
      <c r="O121" s="1"/>
      <c r="P121" s="1"/>
      <c r="Q121" s="1"/>
      <c r="R121" s="1"/>
      <c r="S121" s="1"/>
      <c r="T121" s="1"/>
      <c r="U121" s="1"/>
      <c r="V121" s="1"/>
      <c r="W121" s="1"/>
      <c r="X121" s="1"/>
      <c r="Y121" s="1"/>
      <c r="Z121" s="1"/>
      <c r="AA121" s="1"/>
      <c r="AB121" s="1"/>
      <c r="AC121" s="1"/>
      <c r="AD121" s="20"/>
    </row>
    <row r="122" spans="1:30" ht="12.75">
      <c r="A122" s="1"/>
      <c r="B122" s="1"/>
      <c r="C122" s="314"/>
      <c r="D122" s="1"/>
      <c r="E122" s="1"/>
      <c r="F122" s="1"/>
      <c r="G122" s="1"/>
      <c r="H122" s="1"/>
      <c r="I122" s="1"/>
      <c r="J122" s="1"/>
      <c r="K122" s="1"/>
      <c r="L122" s="1"/>
      <c r="M122" s="24"/>
      <c r="N122" s="1"/>
      <c r="O122" s="1"/>
      <c r="P122" s="1"/>
      <c r="Q122" s="1"/>
      <c r="R122" s="1"/>
      <c r="S122" s="1"/>
      <c r="T122" s="1"/>
      <c r="U122" s="1"/>
      <c r="V122" s="1"/>
      <c r="W122" s="1"/>
      <c r="X122" s="1"/>
      <c r="Y122" s="1"/>
      <c r="Z122" s="1"/>
      <c r="AA122" s="1"/>
      <c r="AB122" s="1"/>
      <c r="AC122" s="1"/>
      <c r="AD122" s="20"/>
    </row>
    <row r="123" spans="1:30" ht="12.75">
      <c r="A123" s="1"/>
      <c r="B123" s="1"/>
      <c r="C123" s="314"/>
      <c r="D123" s="1"/>
      <c r="E123" s="1"/>
      <c r="F123" s="1"/>
      <c r="G123" s="1"/>
      <c r="H123" s="1"/>
      <c r="I123" s="1"/>
      <c r="J123" s="1"/>
      <c r="K123" s="1"/>
      <c r="L123" s="1"/>
      <c r="M123" s="24"/>
      <c r="N123" s="1"/>
      <c r="O123" s="1"/>
      <c r="P123" s="1"/>
      <c r="Q123" s="1"/>
      <c r="R123" s="1"/>
      <c r="S123" s="1"/>
      <c r="T123" s="1"/>
      <c r="U123" s="1"/>
      <c r="V123" s="1"/>
      <c r="W123" s="1"/>
      <c r="X123" s="1"/>
      <c r="Y123" s="1"/>
      <c r="Z123" s="1"/>
      <c r="AA123" s="1"/>
      <c r="AB123" s="1"/>
      <c r="AC123" s="1"/>
      <c r="AD123" s="20"/>
    </row>
    <row r="124" spans="1:30" ht="12.75">
      <c r="A124" s="1"/>
      <c r="B124" s="1"/>
      <c r="C124" s="314"/>
      <c r="D124" s="1"/>
      <c r="E124" s="1"/>
      <c r="F124" s="1"/>
      <c r="G124" s="1"/>
      <c r="H124" s="1"/>
      <c r="I124" s="1"/>
      <c r="J124" s="1"/>
      <c r="K124" s="1"/>
      <c r="L124" s="1"/>
      <c r="M124" s="24"/>
      <c r="N124" s="1"/>
      <c r="O124" s="1"/>
      <c r="P124" s="1"/>
      <c r="Q124" s="1"/>
      <c r="R124" s="1"/>
      <c r="S124" s="1"/>
      <c r="T124" s="1"/>
      <c r="U124" s="1"/>
      <c r="V124" s="1"/>
      <c r="W124" s="1"/>
      <c r="X124" s="1"/>
      <c r="Y124" s="1"/>
      <c r="Z124" s="1"/>
      <c r="AA124" s="1"/>
      <c r="AB124" s="1"/>
      <c r="AC124" s="1"/>
      <c r="AD124" s="20"/>
    </row>
    <row r="125" spans="1:30" ht="12.75">
      <c r="A125" s="1"/>
      <c r="B125" s="1"/>
      <c r="C125" s="314"/>
      <c r="D125" s="1"/>
      <c r="E125" s="1"/>
      <c r="F125" s="1"/>
      <c r="G125" s="1"/>
      <c r="H125" s="1"/>
      <c r="I125" s="1"/>
      <c r="J125" s="1"/>
      <c r="K125" s="1"/>
      <c r="L125" s="1"/>
      <c r="M125" s="24"/>
      <c r="N125" s="1"/>
      <c r="O125" s="1"/>
      <c r="P125" s="1"/>
      <c r="Q125" s="1"/>
      <c r="R125" s="1"/>
      <c r="S125" s="1"/>
      <c r="T125" s="1"/>
      <c r="U125" s="1"/>
      <c r="V125" s="1"/>
      <c r="W125" s="1"/>
      <c r="X125" s="1"/>
      <c r="Y125" s="1"/>
      <c r="Z125" s="1"/>
      <c r="AA125" s="1"/>
      <c r="AB125" s="1"/>
      <c r="AC125" s="1"/>
      <c r="AD125" s="20"/>
    </row>
    <row r="126" spans="1:30" ht="12.75">
      <c r="A126" s="1"/>
      <c r="B126" s="1"/>
      <c r="C126" s="314"/>
      <c r="D126" s="1"/>
      <c r="E126" s="1"/>
      <c r="F126" s="1"/>
      <c r="G126" s="1"/>
      <c r="H126" s="1"/>
      <c r="I126" s="1"/>
      <c r="J126" s="1"/>
      <c r="K126" s="1"/>
      <c r="L126" s="1"/>
      <c r="M126" s="24"/>
      <c r="N126" s="1"/>
      <c r="O126" s="1"/>
      <c r="P126" s="1"/>
      <c r="Q126" s="1"/>
      <c r="R126" s="1"/>
      <c r="S126" s="1"/>
      <c r="T126" s="1"/>
      <c r="U126" s="1"/>
      <c r="V126" s="1"/>
      <c r="W126" s="1"/>
      <c r="X126" s="1"/>
      <c r="Y126" s="1"/>
      <c r="Z126" s="1"/>
      <c r="AA126" s="1"/>
      <c r="AB126" s="1"/>
      <c r="AC126" s="1"/>
      <c r="AD126" s="20"/>
    </row>
    <row r="127" spans="1:30" ht="12.75">
      <c r="A127" s="1"/>
      <c r="B127" s="1"/>
      <c r="C127" s="314"/>
      <c r="D127" s="1"/>
      <c r="E127" s="1"/>
      <c r="F127" s="1"/>
      <c r="G127" s="1"/>
      <c r="H127" s="1"/>
      <c r="I127" s="1"/>
      <c r="J127" s="1"/>
      <c r="K127" s="1"/>
      <c r="L127" s="1"/>
      <c r="M127" s="24"/>
      <c r="N127" s="1"/>
      <c r="O127" s="1"/>
      <c r="P127" s="1"/>
      <c r="Q127" s="1"/>
      <c r="R127" s="1"/>
      <c r="S127" s="1"/>
      <c r="T127" s="1"/>
      <c r="U127" s="1"/>
      <c r="V127" s="1"/>
      <c r="W127" s="1"/>
      <c r="X127" s="1"/>
      <c r="Y127" s="1"/>
      <c r="Z127" s="1"/>
      <c r="AA127" s="1"/>
      <c r="AB127" s="1"/>
      <c r="AC127" s="1"/>
      <c r="AD127" s="20"/>
    </row>
    <row r="128" spans="1:30" ht="12.75">
      <c r="A128" s="1"/>
      <c r="B128" s="1"/>
      <c r="C128" s="314"/>
      <c r="D128" s="1"/>
      <c r="E128" s="1"/>
      <c r="F128" s="1"/>
      <c r="G128" s="1"/>
      <c r="H128" s="1"/>
      <c r="I128" s="1"/>
      <c r="J128" s="1"/>
      <c r="K128" s="1"/>
      <c r="L128" s="1"/>
      <c r="M128" s="24"/>
      <c r="N128" s="1"/>
      <c r="O128" s="1"/>
      <c r="P128" s="1"/>
      <c r="Q128" s="1"/>
      <c r="R128" s="1"/>
      <c r="S128" s="1"/>
      <c r="T128" s="1"/>
      <c r="U128" s="1"/>
      <c r="V128" s="1"/>
      <c r="W128" s="1"/>
      <c r="X128" s="1"/>
      <c r="Y128" s="1"/>
      <c r="Z128" s="1"/>
      <c r="AA128" s="1"/>
      <c r="AB128" s="1"/>
      <c r="AC128" s="1"/>
      <c r="AD128" s="20"/>
    </row>
    <row r="129" spans="1:30" ht="12.75">
      <c r="A129" s="1"/>
      <c r="B129" s="1"/>
      <c r="C129" s="314"/>
      <c r="D129" s="1"/>
      <c r="E129" s="1"/>
      <c r="F129" s="1"/>
      <c r="G129" s="1"/>
      <c r="H129" s="1"/>
      <c r="I129" s="1"/>
      <c r="J129" s="1"/>
      <c r="K129" s="1"/>
      <c r="L129" s="1"/>
      <c r="M129" s="24"/>
      <c r="N129" s="1"/>
      <c r="O129" s="1"/>
      <c r="P129" s="1"/>
      <c r="Q129" s="1"/>
      <c r="R129" s="1"/>
      <c r="S129" s="1"/>
      <c r="T129" s="1"/>
      <c r="U129" s="1"/>
      <c r="V129" s="1"/>
      <c r="W129" s="1"/>
      <c r="X129" s="1"/>
      <c r="Y129" s="1"/>
      <c r="Z129" s="1"/>
      <c r="AA129" s="1"/>
      <c r="AB129" s="1"/>
      <c r="AC129" s="1"/>
      <c r="AD129" s="20"/>
    </row>
    <row r="130" spans="1:30" ht="12.75">
      <c r="A130" s="1"/>
      <c r="B130" s="1"/>
      <c r="C130" s="314"/>
      <c r="D130" s="1"/>
      <c r="E130" s="1"/>
      <c r="F130" s="1"/>
      <c r="G130" s="1"/>
      <c r="H130" s="1"/>
      <c r="I130" s="1"/>
      <c r="J130" s="1"/>
      <c r="K130" s="1"/>
      <c r="L130" s="1"/>
      <c r="M130" s="24"/>
      <c r="N130" s="1"/>
      <c r="O130" s="1"/>
      <c r="P130" s="1"/>
      <c r="Q130" s="1"/>
      <c r="R130" s="1"/>
      <c r="S130" s="1"/>
      <c r="T130" s="1"/>
      <c r="U130" s="1"/>
      <c r="V130" s="1"/>
      <c r="W130" s="1"/>
      <c r="X130" s="1"/>
      <c r="Y130" s="1"/>
      <c r="Z130" s="1"/>
      <c r="AA130" s="1"/>
      <c r="AB130" s="1"/>
      <c r="AC130" s="1"/>
      <c r="AD130" s="20"/>
    </row>
    <row r="131" spans="1:30" ht="12.75">
      <c r="A131" s="1"/>
      <c r="B131" s="1"/>
      <c r="C131" s="314"/>
      <c r="D131" s="1"/>
      <c r="E131" s="1"/>
      <c r="F131" s="1"/>
      <c r="G131" s="1"/>
      <c r="H131" s="1"/>
      <c r="I131" s="1"/>
      <c r="J131" s="1"/>
      <c r="K131" s="1"/>
      <c r="L131" s="1"/>
      <c r="M131" s="24"/>
      <c r="N131" s="1"/>
      <c r="O131" s="1"/>
      <c r="P131" s="1"/>
      <c r="Q131" s="1"/>
      <c r="R131" s="1"/>
      <c r="S131" s="1"/>
      <c r="T131" s="1"/>
      <c r="U131" s="1"/>
      <c r="V131" s="1"/>
      <c r="W131" s="1"/>
      <c r="X131" s="1"/>
      <c r="Y131" s="1"/>
      <c r="Z131" s="1"/>
      <c r="AA131" s="1"/>
      <c r="AB131" s="1"/>
      <c r="AC131" s="1"/>
      <c r="AD131" s="20"/>
    </row>
    <row r="132" spans="1:30" ht="12.75">
      <c r="A132" s="1"/>
      <c r="B132" s="1"/>
      <c r="C132" s="314"/>
      <c r="D132" s="1"/>
      <c r="E132" s="1"/>
      <c r="F132" s="1"/>
      <c r="G132" s="1"/>
      <c r="H132" s="1"/>
      <c r="I132" s="1"/>
      <c r="J132" s="1"/>
      <c r="K132" s="1"/>
      <c r="L132" s="1"/>
      <c r="M132" s="24"/>
      <c r="N132" s="1"/>
      <c r="O132" s="1"/>
      <c r="P132" s="1"/>
      <c r="Q132" s="1"/>
      <c r="R132" s="1"/>
      <c r="S132" s="1"/>
      <c r="T132" s="1"/>
      <c r="U132" s="1"/>
      <c r="V132" s="1"/>
      <c r="W132" s="1"/>
      <c r="X132" s="1"/>
      <c r="Y132" s="1"/>
      <c r="Z132" s="1"/>
      <c r="AA132" s="1"/>
      <c r="AB132" s="1"/>
      <c r="AC132" s="1"/>
      <c r="AD132" s="20"/>
    </row>
    <row r="133" spans="1:30" ht="12.75">
      <c r="A133" s="1"/>
      <c r="B133" s="1"/>
      <c r="C133" s="314"/>
      <c r="D133" s="1"/>
      <c r="E133" s="1"/>
      <c r="F133" s="1"/>
      <c r="G133" s="1"/>
      <c r="H133" s="1"/>
      <c r="I133" s="1"/>
      <c r="J133" s="1"/>
      <c r="K133" s="1"/>
      <c r="L133" s="1"/>
      <c r="M133" s="24"/>
      <c r="N133" s="1"/>
      <c r="O133" s="1"/>
      <c r="P133" s="1"/>
      <c r="Q133" s="1"/>
      <c r="R133" s="1"/>
      <c r="S133" s="1"/>
      <c r="T133" s="1"/>
      <c r="U133" s="1"/>
      <c r="V133" s="1"/>
      <c r="W133" s="1"/>
      <c r="X133" s="1"/>
      <c r="Y133" s="1"/>
      <c r="Z133" s="1"/>
      <c r="AA133" s="1"/>
      <c r="AB133" s="1"/>
      <c r="AC133" s="1"/>
      <c r="AD133" s="20"/>
    </row>
    <row r="134" spans="1:30" ht="12.75">
      <c r="A134" s="1"/>
      <c r="B134" s="1"/>
      <c r="C134" s="314"/>
      <c r="D134" s="1"/>
      <c r="E134" s="1"/>
      <c r="F134" s="1"/>
      <c r="G134" s="1"/>
      <c r="H134" s="1"/>
      <c r="I134" s="1"/>
      <c r="J134" s="1"/>
      <c r="K134" s="1"/>
      <c r="L134" s="1"/>
      <c r="M134" s="24"/>
      <c r="N134" s="1"/>
      <c r="O134" s="1"/>
      <c r="P134" s="1"/>
      <c r="Q134" s="1"/>
      <c r="R134" s="1"/>
      <c r="S134" s="1"/>
      <c r="T134" s="1"/>
      <c r="U134" s="1"/>
      <c r="V134" s="1"/>
      <c r="W134" s="1"/>
      <c r="X134" s="1"/>
      <c r="Y134" s="1"/>
      <c r="Z134" s="1"/>
      <c r="AA134" s="1"/>
      <c r="AB134" s="1"/>
      <c r="AC134" s="1"/>
      <c r="AD134" s="20"/>
    </row>
    <row r="135" spans="1:30" ht="12.75">
      <c r="A135" s="1"/>
      <c r="B135" s="1"/>
      <c r="C135" s="314"/>
      <c r="D135" s="1"/>
      <c r="E135" s="1"/>
      <c r="F135" s="1"/>
      <c r="G135" s="1"/>
      <c r="H135" s="1"/>
      <c r="I135" s="1"/>
      <c r="J135" s="1"/>
      <c r="K135" s="1"/>
      <c r="L135" s="1"/>
      <c r="M135" s="24"/>
      <c r="N135" s="1"/>
      <c r="O135" s="1"/>
      <c r="P135" s="1"/>
      <c r="Q135" s="1"/>
      <c r="R135" s="1"/>
      <c r="S135" s="1"/>
      <c r="T135" s="1"/>
      <c r="U135" s="1"/>
      <c r="V135" s="1"/>
      <c r="W135" s="1"/>
      <c r="X135" s="1"/>
      <c r="Y135" s="1"/>
      <c r="Z135" s="1"/>
      <c r="AA135" s="1"/>
      <c r="AB135" s="1"/>
      <c r="AC135" s="1"/>
      <c r="AD135" s="20"/>
    </row>
  </sheetData>
  <sheetProtection/>
  <mergeCells count="23">
    <mergeCell ref="C113:J113"/>
    <mergeCell ref="T5:T6"/>
    <mergeCell ref="U5:W5"/>
    <mergeCell ref="H5:K5"/>
    <mergeCell ref="L5:O5"/>
    <mergeCell ref="C112:J112"/>
    <mergeCell ref="G4:S4"/>
    <mergeCell ref="T4:AA4"/>
    <mergeCell ref="AB4:AB6"/>
    <mergeCell ref="G5:G6"/>
    <mergeCell ref="Z5:AA5"/>
    <mergeCell ref="X5:X6"/>
    <mergeCell ref="Y5:Y6"/>
    <mergeCell ref="C2:AB2"/>
    <mergeCell ref="P5:S5"/>
    <mergeCell ref="J117:K117"/>
    <mergeCell ref="J115:K115"/>
    <mergeCell ref="D11:D12"/>
    <mergeCell ref="E11:E12"/>
    <mergeCell ref="C11:C12"/>
    <mergeCell ref="C3:AB3"/>
    <mergeCell ref="C4:E6"/>
    <mergeCell ref="F4:F6"/>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Z80:AB80 Z79:AA79 Z81:AA98 T77:AA78 T67:AA72 T108:AA111 T79:Y98 T74:AA75 T23:AA25 T60:AA65 T99:AA106 T43:AA45 T47:AA48 T27:AA41 V8:AA9 T11:AA21 T8:U10 T50:AA58">
      <formula1>-100000000000</formula1>
    </dataValidation>
  </dataValidations>
  <printOptions/>
  <pageMargins left="0.15748031496062992" right="0.11811023622047245" top="0.4724409448818898" bottom="0.2755905511811024" header="0.15748031496062992" footer="0.1968503937007874"/>
  <pageSetup horizontalDpi="600" verticalDpi="600" orientation="landscape" paperSize="9" scale="56" r:id="rId1"/>
  <rowBreaks count="8" manualBreakCount="8">
    <brk id="14" max="28" man="1"/>
    <brk id="26" max="28" man="1"/>
    <brk id="40" max="28" man="1"/>
    <brk id="50" max="28" man="1"/>
    <brk id="59" max="28" man="1"/>
    <brk id="70" max="28" man="1"/>
    <brk id="90" max="28" man="1"/>
    <brk id="105"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oev</dc:creator>
  <cp:keywords/>
  <dc:description/>
  <cp:lastModifiedBy>User</cp:lastModifiedBy>
  <cp:lastPrinted>2014-03-26T06:00:11Z</cp:lastPrinted>
  <dcterms:created xsi:type="dcterms:W3CDTF">2007-09-24T09:40:27Z</dcterms:created>
  <dcterms:modified xsi:type="dcterms:W3CDTF">2014-03-26T05:25:50Z</dcterms:modified>
  <cp:category/>
  <cp:version/>
  <cp:contentType/>
  <cp:contentStatus/>
</cp:coreProperties>
</file>